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mc:AlternateContent xmlns:mc="http://schemas.openxmlformats.org/markup-compatibility/2006">
    <mc:Choice Requires="x15">
      <x15ac:absPath xmlns:x15ac="http://schemas.microsoft.com/office/spreadsheetml/2010/11/ac" url="C:\Users\y-nishimura\Desktop\"/>
    </mc:Choice>
  </mc:AlternateContent>
  <xr:revisionPtr revIDLastSave="0" documentId="13_ncr:1_{2CD619D9-EEBF-4111-B531-04DCE730077A}" xr6:coauthVersionLast="36" xr6:coauthVersionMax="36"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<sst xmlns="http://schemas.openxmlformats.org/spreadsheetml/2006/main" count="1209" uniqueCount="570">
  <si>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</si>
  <si>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</si>
  <si>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</si>
  <si>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</si>
  <si>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</si>
  <si>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</si>
  <si>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</si>
  <si>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</si>
  <si>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</si>
  <si>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</si>
  <si>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</si>
  <si>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</si>
  <si>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</si>
  <si>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</si>
  <si>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</si>
  <si>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</si>
  <si>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</si>
  <si>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</si>
  <si>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</si>
  <si>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</si>
  <si>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</si>
  <si>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</si>
  <si>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</si>
  <si>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</si>
  <si>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</si>
  <si>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</si>
  <si>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</si>
  <si>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</si>
  <si>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</si>
  <si>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</si>
  <si>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</si>
  <si>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</si>
  <si>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</si>
  <si>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</si>
  <si>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</si>
  <si>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</si>
  <si>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</si>
  <si>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</si>
  <si>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</si>
  <si>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</si>
  <si>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</si>
  <si>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</si>
  <si>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</si>
  <si>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</si>
  <si>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</si>
  <si>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</si>
  <si>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</si>
  <si>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</si>
  <si>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</si>
  <si>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</si>
  <si>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</si>
  <si>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風ぐるま事業特別会計</t>
  </si>
  <si>
    <t>※2　減債基金
　　積立状況等</t>
    <rPh sb="3" eb="5">
      <t>ゲンサイ</t>
    </rPh>
    <rPh sb="5" eb="7">
      <t>キキン</t>
    </rPh>
    <rPh sb="10" eb="12">
      <t>ツミタテ</t>
    </rPh>
    <rPh sb="12" eb="14">
      <t>ジョウキョウ</t>
    </rPh>
    <rPh sb="14" eb="15">
      <t>トウ</t>
    </rPh>
    <phoneticPr fontId="5"/>
  </si>
  <si>
    <t>高知県梼原町</t>
  </si>
  <si>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</si>
  <si>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</si>
  <si>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</si>
  <si>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</si>
  <si>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</si>
  <si>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</si>
  <si>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</si>
  <si>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</si>
  <si>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</si>
  <si>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t>将来負担比率（分子）の構造</t>
  </si>
  <si>
    <t>　　都市計画税</t>
  </si>
  <si>
    <t>▲ 1.00</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</si>
  <si>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</si>
  <si>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</si>
  <si>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</si>
  <si>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r>
      <t>減債基金残高</t>
    </r>
    <r>
      <rPr>
        <sz val="11"/>
        <color theme="1"/>
        <rFont val="ＭＳ ゴシック"/>
        <family val="3"/>
        <charset val="128"/>
      </rPr>
      <t>（注）</t>
    </r>
    <rPh sb="4" eb="6">
      <t>ザンダカ</t>
    </rPh>
    <rPh sb="7" eb="8">
      <t>チュウ</t>
    </rPh>
    <phoneticPr fontId="33"/>
  </si>
  <si>
    <t>減債基金積立相当額</t>
    <rPh sb="0" eb="2">
      <t>ゲンサイ</t>
    </rPh>
    <rPh sb="2" eb="4">
      <t>キキン</t>
    </rPh>
    <rPh sb="4" eb="6">
      <t>ツミタテ</t>
    </rPh>
    <rPh sb="6" eb="9">
      <t>ソウトウガク</t>
    </rPh>
    <phoneticPr fontId="33"/>
  </si>
  <si>
    <t>満期一括償還地方債の一年当たりの元金償還金に相当するもの
（年度割相当額）</t>
  </si>
  <si>
    <t>一般会計等に係る地方債の現在高</t>
  </si>
  <si>
    <t>人口密度 (人/k㎡)</t>
    <rPh sb="0" eb="2">
      <t>ジンコウ</t>
    </rPh>
    <rPh sb="2" eb="4">
      <t>ミツド</t>
    </rPh>
    <phoneticPr fontId="5"/>
  </si>
  <si>
    <t>高幡広域市町村圏事務組合（一般会計）</t>
    <rPh sb="0" eb="12">
      <t>コウバンコウイキシチョウソンケンジムクミアイ</t>
    </rPh>
    <rPh sb="13" eb="17">
      <t>イッパンカイケイ</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</si>
  <si>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</si>
  <si>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</si>
  <si>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</si>
  <si>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</si>
  <si>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</si>
  <si>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</si>
  <si>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</si>
  <si>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</si>
  <si>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</si>
  <si>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一般社団法人 ゆすはら雲の上観光協会</t>
    <rPh sb="0" eb="6">
      <t>イッパンシャダンホウジン</t>
    </rPh>
    <rPh sb="11" eb="12">
      <t>クモ</t>
    </rPh>
    <rPh sb="13" eb="14">
      <t>ウエ</t>
    </rPh>
    <rPh sb="14" eb="18">
      <t>カンコウキョウカイ</t>
    </rPh>
    <phoneticPr fontId="5"/>
  </si>
  <si>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</si>
  <si>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</si>
  <si>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</si>
  <si>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</si>
  <si>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</si>
  <si>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</si>
  <si>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</si>
  <si>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</si>
  <si>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</si>
  <si>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</si>
  <si>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</si>
  <si>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</si>
  <si>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</si>
  <si>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</si>
  <si>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</si>
  <si>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</si>
  <si>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</si>
  <si>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</si>
  <si>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</si>
  <si>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</si>
  <si>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</si>
  <si>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</si>
  <si>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</si>
  <si>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</si>
  <si>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</si>
  <si>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</si>
  <si>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</si>
  <si>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</si>
  <si>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</si>
  <si>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</si>
  <si>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</si>
  <si>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</si>
  <si>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</si>
  <si>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</si>
  <si>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</si>
  <si>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</si>
  <si>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</si>
  <si>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</si>
  <si>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</si>
  <si>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令和2年国調</t>
    <rPh sb="0" eb="2">
      <t>レイワ</t>
    </rPh>
    <rPh sb="3" eb="4">
      <t>ネン</t>
    </rPh>
    <rPh sb="4" eb="5">
      <t>コク</t>
    </rPh>
    <rPh sb="5" eb="6">
      <t>チョウ</t>
    </rPh>
    <phoneticPr fontId="5"/>
  </si>
  <si>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</si>
  <si>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</si>
  <si>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</si>
  <si>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</si>
  <si>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</si>
  <si>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</si>
  <si>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</si>
  <si>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</si>
  <si>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</si>
  <si>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</si>
  <si>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</si>
  <si>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</si>
  <si>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</si>
  <si>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</si>
  <si>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</si>
  <si>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</si>
  <si>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</si>
  <si>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</si>
  <si>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</si>
  <si>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</si>
  <si>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</si>
  <si>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</si>
  <si>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</si>
  <si>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</si>
  <si>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</si>
  <si>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</si>
  <si>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</si>
  <si>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令和3年度(千円)</t>
    <rPh sb="0" eb="2">
      <t>レイワ</t>
    </rPh>
    <rPh sb="3" eb="5">
      <t>ネンド</t>
    </rPh>
    <rPh sb="6" eb="8">
      <t>センエン</t>
    </rPh>
    <phoneticPr fontId="5"/>
  </si>
  <si>
    <t>　新型コロナウイルス感染症対策地方税減収補塡特別交付金</t>
  </si>
  <si>
    <t>森と水の文化のまちづくり基金</t>
    <rPh sb="0" eb="1">
      <t>モリ</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</si>
  <si>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</si>
  <si>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</si>
  <si>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2"/>
  </si>
  <si>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</si>
  <si>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</si>
  <si>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</si>
  <si>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</si>
  <si>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</si>
  <si>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</si>
  <si>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</si>
  <si>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</si>
  <si>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</si>
  <si>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梼原町</t>
  </si>
  <si>
    <t>資金不足
比率</t>
    <rPh sb="0" eb="2">
      <t>シキン</t>
    </rPh>
    <rPh sb="2" eb="4">
      <t>フソク</t>
    </rPh>
    <rPh sb="5" eb="7">
      <t>ヒリツ</t>
    </rPh>
    <phoneticPr fontId="5"/>
  </si>
  <si>
    <t>地方交付税種地</t>
    <rPh sb="0" eb="2">
      <t>チホウ</t>
    </rPh>
    <rPh sb="2" eb="5">
      <t>コウフゼイ</t>
    </rPh>
    <rPh sb="5" eb="6">
      <t>シュ</t>
    </rPh>
    <rPh sb="6" eb="7">
      <t>チ</t>
    </rPh>
    <phoneticPr fontId="5"/>
  </si>
  <si>
    <t>2-1</t>
  </si>
  <si>
    <t>令和3年度</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</si>
  <si>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</si>
  <si>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</si>
  <si>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</si>
  <si>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</si>
  <si>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</si>
  <si>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</si>
  <si>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</si>
  <si>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</si>
  <si>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</si>
  <si>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</si>
  <si>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</si>
  <si>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</si>
  <si>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</si>
  <si>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</si>
  <si>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</si>
  <si>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</si>
  <si>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</si>
  <si>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</si>
  <si>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</si>
  <si>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</si>
  <si>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</si>
  <si>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</si>
  <si>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</si>
  <si>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</si>
  <si>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</si>
  <si>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t>保健文化社会福祉基金</t>
    <rPh sb="0" eb="10">
      <t>ホケンブンカシャカイフクシキキン</t>
    </rPh>
    <phoneticPr fontId="5"/>
  </si>
  <si>
    <r>
      <t xml:space="preserve">増減率 </t>
    </r>
    <r>
      <rPr>
        <sz val="9"/>
        <color indexed="8"/>
        <rFont val="ＭＳ ゴシック"/>
        <family val="3"/>
        <charset val="128"/>
      </rPr>
      <t xml:space="preserve"> (％)</t>
    </r>
    <rPh sb="0" eb="2">
      <t>ゾウゲン</t>
    </rPh>
    <rPh sb="2" eb="3">
      <t>リツ</t>
    </rPh>
    <phoneticPr fontId="5"/>
  </si>
  <si>
    <t>歳出合計</t>
  </si>
  <si>
    <t>-8.3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</si>
  <si>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</si>
  <si>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</si>
  <si>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</si>
  <si>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</si>
  <si>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</si>
  <si>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</si>
  <si>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</si>
  <si>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</si>
  <si>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</si>
  <si>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</si>
  <si>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</si>
  <si>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</si>
  <si>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</si>
  <si>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</si>
  <si>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</si>
  <si>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</si>
  <si>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</si>
  <si>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</si>
  <si>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</si>
  <si>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</si>
  <si>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</si>
  <si>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</si>
  <si>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</si>
  <si>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</si>
  <si>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</si>
  <si>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</si>
  <si>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</si>
  <si>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</si>
  <si>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</si>
  <si>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</si>
  <si>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</si>
  <si>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</si>
  <si>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-1.8</t>
  </si>
  <si>
    <t>経常経費充当一般財源等</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</si>
  <si>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</si>
  <si>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</si>
  <si>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</si>
  <si>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</si>
  <si>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</si>
  <si>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(Ｃ)</t>
  </si>
  <si>
    <t>職員の状況</t>
    <rPh sb="0" eb="2">
      <t>ショクイン</t>
    </rPh>
    <rPh sb="3" eb="5">
      <t>ジョウキョウ</t>
    </rPh>
    <phoneticPr fontId="5"/>
  </si>
  <si>
    <t>国民健康保険特別会計</t>
  </si>
  <si>
    <t>高陵特別養護老人ホーム組合（一般会計）</t>
    <rPh sb="0" eb="8">
      <t>コウリョウトクベツヨウゴロウジン</t>
    </rPh>
    <rPh sb="11" eb="13">
      <t>クミアイ</t>
    </rPh>
    <rPh sb="14" eb="18">
      <t>イッパンカイケイ</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</si>
  <si>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</si>
  <si>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</si>
  <si>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</si>
  <si>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</si>
  <si>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</si>
  <si>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</si>
  <si>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</si>
  <si>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</si>
  <si>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</si>
  <si>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</si>
  <si>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</si>
  <si>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</si>
  <si>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</si>
  <si>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</si>
  <si>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</si>
  <si>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</si>
  <si>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</si>
  <si>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</si>
  <si>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</si>
  <si>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津野山広域事務組合（一般会計）</t>
    <rPh sb="0" eb="9">
      <t>ツノヤマコウイキジムクミアイ</t>
    </rPh>
    <rPh sb="10" eb="14">
      <t>イッパンカイケイ</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</si>
  <si>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</si>
  <si>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</si>
  <si>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</si>
  <si>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</si>
  <si>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</si>
  <si>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</si>
  <si>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</si>
  <si>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</si>
  <si>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</si>
  <si>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</si>
  <si>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</si>
  <si>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</si>
  <si>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</si>
  <si>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</si>
  <si>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</si>
  <si>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</si>
  <si>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</si>
  <si>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</si>
  <si>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</si>
  <si>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</si>
  <si>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</si>
  <si>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</si>
  <si>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</si>
  <si>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</si>
  <si>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</si>
  <si>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</si>
  <si>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</si>
  <si>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</si>
  <si>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</si>
  <si>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</si>
  <si>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</si>
  <si>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</si>
  <si>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</si>
  <si>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</si>
  <si>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</si>
  <si>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</si>
  <si>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</si>
  <si>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</si>
  <si>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</si>
  <si>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</si>
  <si>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</si>
  <si>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</si>
  <si>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</si>
  <si>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</si>
  <si>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</si>
  <si>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</si>
  <si>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</si>
  <si>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</si>
  <si>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</si>
  <si>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</si>
  <si>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</si>
  <si>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</si>
  <si>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</si>
  <si>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株式会社 雲の上</t>
    <rPh sb="0" eb="4">
      <t>カブシキガイシャ</t>
    </rPh>
    <rPh sb="5" eb="6">
      <t>クモ</t>
    </rPh>
    <rPh sb="7" eb="8">
      <t>ウエ</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</si>
  <si>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</si>
  <si>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</si>
  <si>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</si>
  <si>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</si>
  <si>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</si>
  <si>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</si>
  <si>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</si>
  <si>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</si>
  <si>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</si>
  <si>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</si>
  <si>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</si>
  <si>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</si>
  <si>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</si>
  <si>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</si>
  <si>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</si>
  <si>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</si>
  <si>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</si>
  <si>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</si>
  <si>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</si>
  <si>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</si>
  <si>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</si>
  <si>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</si>
  <si>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</si>
  <si>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</si>
  <si>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</si>
  <si>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</si>
  <si>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</si>
  <si>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</si>
  <si>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</si>
  <si>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</si>
  <si>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</si>
  <si>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</si>
  <si>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</si>
  <si>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</si>
  <si>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</si>
  <si>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</si>
  <si>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</si>
  <si>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教育費</t>
  </si>
  <si>
    <t>高知県後期高齢者医療広域連合（特別会計）</t>
    <rPh sb="0" eb="14">
      <t>コウチケンコウキコウレイシャイリョウコウイキレンゴウ</t>
    </rPh>
    <rPh sb="15" eb="17">
      <t>トクベツ</t>
    </rPh>
    <rPh sb="17" eb="19">
      <t>カイケイ</t>
    </rPh>
    <phoneticPr fontId="5"/>
  </si>
  <si>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</si>
  <si>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</si>
  <si>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</si>
  <si>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</si>
  <si>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</si>
  <si>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</si>
  <si>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</si>
  <si>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</si>
  <si>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4"/>
  </si>
  <si>
    <t>諸支出金</t>
    <rPh sb="3" eb="4">
      <t>キン</t>
    </rPh>
    <phoneticPr fontId="37"/>
  </si>
  <si>
    <t>高幡広域市町村圏事務組合（滞納整理事業特別会計）</t>
    <rPh sb="0" eb="12">
      <t>コウバンコウイキシチョウソンケンジムクミアイ</t>
    </rPh>
    <rPh sb="13" eb="23">
      <t>タイノウセイリジギョウトクベツカイケイ</t>
    </rPh>
    <phoneticPr fontId="5"/>
  </si>
  <si>
    <t>　個人住民税減収補塡特例交付金</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</si>
  <si>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</si>
  <si>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</si>
  <si>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</si>
  <si>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</si>
  <si>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</si>
  <si>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</si>
  <si>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</si>
  <si>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</si>
  <si>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</si>
  <si>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</si>
  <si>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</si>
  <si>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</si>
  <si>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</si>
  <si>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</si>
  <si>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</si>
  <si>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</si>
  <si>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</si>
  <si>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</si>
  <si>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</si>
  <si>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</si>
  <si>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</si>
  <si>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</si>
  <si>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</si>
  <si>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</si>
  <si>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</si>
  <si>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</si>
  <si>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</si>
  <si>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高幡消防組合（一般会計）</t>
    <rPh sb="0" eb="6">
      <t>コウバンショウボウクミアイ</t>
    </rPh>
    <rPh sb="7" eb="11">
      <t>イッパンカイケイ</t>
    </rPh>
    <phoneticPr fontId="5"/>
  </si>
  <si>
    <t>一時借入金利子</t>
  </si>
  <si>
    <t>国営土地改良事業に係るもの</t>
    <rPh sb="0" eb="2">
      <t>コクエイ</t>
    </rPh>
    <rPh sb="2" eb="4">
      <t>トチ</t>
    </rPh>
    <rPh sb="4" eb="6">
      <t>カイリョウ</t>
    </rPh>
    <rPh sb="6" eb="8">
      <t>ジギョウ</t>
    </rPh>
    <rPh sb="9" eb="10">
      <t>カカ</t>
    </rPh>
    <phoneticPr fontId="32"/>
  </si>
  <si>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</si>
  <si>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</si>
  <si>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</si>
  <si>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</si>
  <si>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</si>
  <si>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</si>
  <si>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</si>
  <si>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</si>
  <si>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</si>
  <si>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</si>
  <si>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</si>
  <si>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</si>
  <si>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繰入金</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</si>
  <si>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</si>
  <si>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</si>
  <si>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</si>
  <si>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</si>
  <si>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</si>
  <si>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再差引収支</t>
    <rPh sb="0" eb="1">
      <t>サイ</t>
    </rPh>
    <rPh sb="1" eb="3">
      <t>サシヒキ</t>
    </rPh>
    <rPh sb="3" eb="5">
      <t>シュウシ</t>
    </rPh>
    <phoneticPr fontId="5"/>
  </si>
  <si>
    <t>財政再生基準</t>
  </si>
  <si>
    <t xml:space="preserve"> 過去５年間平均</t>
    <rPh sb="1" eb="3">
      <t>カコ</t>
    </rPh>
    <rPh sb="4" eb="6">
      <t>ネンカン</t>
    </rPh>
    <rPh sb="6" eb="8">
      <t>ヘイキン</t>
    </rPh>
    <phoneticPr fontId="5"/>
  </si>
  <si>
    <t>簡易水道</t>
  </si>
  <si>
    <t>加入世帯数(世帯)</t>
  </si>
  <si>
    <t>　繰出金</t>
  </si>
  <si>
    <t>下水道</t>
  </si>
  <si>
    <t>　積立金</t>
  </si>
  <si>
    <t>高知県後期高齢者医療広域連合（一般会計）</t>
    <rPh sb="0" eb="14">
      <t>コウチケンコウキコウレイシャイリョウコウイキレンゴウ</t>
    </rPh>
    <rPh sb="15" eb="19">
      <t>イッパンカイケイ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</si>
  <si>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</si>
  <si>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</si>
  <si>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</si>
  <si>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地方債</t>
  </si>
  <si>
    <t>介護サービス</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</si>
  <si>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</si>
  <si>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</si>
  <si>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</si>
  <si>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</si>
  <si>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</si>
  <si>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</si>
  <si>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</si>
  <si>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</si>
  <si>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</si>
  <si>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</si>
  <si>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</si>
  <si>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</si>
  <si>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</si>
  <si>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</si>
  <si>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</si>
  <si>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</si>
  <si>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</si>
  <si>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</si>
  <si>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</si>
  <si>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</si>
  <si>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</si>
  <si>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</si>
  <si>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</si>
  <si>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</si>
  <si>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</si>
  <si>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</si>
  <si>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</si>
  <si>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</si>
  <si>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</si>
  <si>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松原診療所特別会計</t>
  </si>
  <si>
    <t>連結実質赤字額</t>
    <rPh sb="0" eb="2">
      <t>レンケツ</t>
    </rPh>
    <rPh sb="2" eb="4">
      <t>ジッシツ</t>
    </rPh>
    <rPh sb="4" eb="7">
      <t>アカジガク</t>
    </rPh>
    <phoneticPr fontId="5"/>
  </si>
  <si>
    <t>四万川診療所特別会計</t>
  </si>
  <si>
    <t>ラスパイレス指数</t>
    <rPh sb="6" eb="8">
      <t>シスウ</t>
    </rPh>
    <phoneticPr fontId="40"/>
  </si>
  <si>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</si>
  <si>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</si>
  <si>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</si>
  <si>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</si>
  <si>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</si>
  <si>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</si>
  <si>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病院事業会計</t>
  </si>
  <si>
    <t>法適用企業</t>
  </si>
  <si>
    <t>農業集落排水事業特別会計</t>
  </si>
  <si>
    <t>人件費</t>
    <rPh sb="0" eb="3">
      <t>ジンケンヒ</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</si>
  <si>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</si>
  <si>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</si>
  <si>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</si>
  <si>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</si>
  <si>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</si>
  <si>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</si>
  <si>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</si>
  <si>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</si>
  <si>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</si>
  <si>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</si>
  <si>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</si>
  <si>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</si>
  <si>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</si>
  <si>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</si>
  <si>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</si>
  <si>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</si>
  <si>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</si>
  <si>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</si>
  <si>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</si>
  <si>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</si>
  <si>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</si>
  <si>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</si>
  <si>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</si>
  <si>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</si>
  <si>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</si>
  <si>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</si>
  <si>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</si>
  <si>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</si>
  <si>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</si>
  <si>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</si>
  <si>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</si>
  <si>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</si>
  <si>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</si>
  <si>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</si>
  <si>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</si>
  <si>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</si>
  <si>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</si>
  <si>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</si>
  <si>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</si>
  <si>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</si>
  <si>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</si>
  <si>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</si>
  <si>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</si>
  <si>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</si>
  <si>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</si>
  <si>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</si>
  <si>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</si>
  <si>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</si>
  <si>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</si>
  <si>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</si>
  <si>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</si>
  <si>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</si>
  <si>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</si>
  <si>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</si>
  <si>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</si>
  <si>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</si>
  <si>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</si>
  <si>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</si>
  <si>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</si>
  <si>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</si>
  <si>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津野山養護老人ホーム組合（一般会計）</t>
    <rPh sb="0" eb="7">
      <t>ツノヤマヨウゴロウジン</t>
    </rPh>
    <rPh sb="10" eb="12">
      <t>クミアイ</t>
    </rPh>
    <rPh sb="13" eb="17">
      <t>イッパンカイケイ</t>
    </rPh>
    <phoneticPr fontId="5"/>
  </si>
  <si>
    <t>H30</t>
  </si>
  <si>
    <t>R01</t>
  </si>
  <si>
    <t>R02</t>
  </si>
  <si>
    <t>R03</t>
  </si>
  <si>
    <t>その他会計（赤字）</t>
  </si>
  <si>
    <t>（百万円）</t>
  </si>
  <si>
    <t>H28末</t>
  </si>
  <si>
    <t>H29末</t>
  </si>
  <si>
    <t>H30末</t>
  </si>
  <si>
    <t>R01末</t>
  </si>
  <si>
    <t>R02末</t>
  </si>
  <si>
    <t>高幡東部清掃組合（一般会計）</t>
    <rPh sb="0" eb="8">
      <t>コウバントウブセイソウクミアイ</t>
    </rPh>
    <rPh sb="9" eb="13">
      <t>イッパンカイケイ</t>
    </rPh>
    <phoneticPr fontId="5"/>
  </si>
  <si>
    <t>高知県広域食肉センター事務組合（一般会計）</t>
    <rPh sb="0" eb="7">
      <t>コウチケンコウイキショクニク</t>
    </rPh>
    <rPh sb="11" eb="15">
      <t>ジムクミアイ</t>
    </rPh>
    <rPh sb="16" eb="20">
      <t>イッパンカイケイ</t>
    </rPh>
    <phoneticPr fontId="5"/>
  </si>
  <si>
    <t>高幡障害者支援施設組合（一般会計）</t>
    <rPh sb="0" eb="11">
      <t>コウバンショウガイシャシエンシセツクミアイ</t>
    </rPh>
    <rPh sb="12" eb="16">
      <t>イッパンカイケイ</t>
    </rPh>
    <phoneticPr fontId="5"/>
  </si>
  <si>
    <t>こうち人づくり広域連合（一般会計）</t>
    <rPh sb="3" eb="4">
      <t>ヒト</t>
    </rPh>
    <rPh sb="7" eb="11">
      <t>コウイキレンゴウ</t>
    </rPh>
    <rPh sb="12" eb="16">
      <t>イッパンカイケイ</t>
    </rPh>
    <phoneticPr fontId="5"/>
  </si>
  <si>
    <t>高知県市町村総合事務組合（一般会計）</t>
    <rPh sb="0" eb="12">
      <t>コウチケンシチョウソンソウゴウジムクミアイ</t>
    </rPh>
    <rPh sb="13" eb="17">
      <t>イッパンカイケイ</t>
    </rPh>
    <phoneticPr fontId="5"/>
  </si>
  <si>
    <t>高知県市町村総合事務組合（交通災害共済事業特別会計）</t>
    <rPh sb="0" eb="12">
      <t>コウチケンシチョウソンソウゴウジムクミアイ</t>
    </rPh>
    <rPh sb="13" eb="25">
      <t>コウツウサイガイキョウサイジギョウトクベツカイケイ</t>
    </rPh>
    <phoneticPr fontId="5"/>
  </si>
  <si>
    <t>梼原町土地開発公社</t>
    <rPh sb="0" eb="9">
      <t>ユスハラチョウトチカイハツコウシャ</t>
    </rPh>
    <phoneticPr fontId="5"/>
  </si>
  <si>
    <t>ゆすはらペレット株式会社</t>
    <rPh sb="8" eb="12">
      <t>カブシキガイシャ</t>
    </rPh>
    <phoneticPr fontId="5"/>
  </si>
  <si>
    <t>一般社団法人 津野山畜産公社</t>
    <rPh sb="0" eb="6">
      <t>イッパンシャダンホウジン</t>
    </rPh>
    <rPh sb="7" eb="14">
      <t>ツノヤマチクサンコウシャ</t>
    </rPh>
    <phoneticPr fontId="5"/>
  </si>
  <si>
    <t>公共施設整備事業基金</t>
    <rPh sb="0" eb="10">
      <t>コウキョウシセツセイビジギョウキキン</t>
    </rPh>
    <phoneticPr fontId="5"/>
  </si>
  <si>
    <t>ゆすはら21夢・未来基金</t>
    <rPh sb="6" eb="7">
      <t>ユメ</t>
    </rPh>
    <rPh sb="8" eb="12">
      <t>ミライキキン</t>
    </rPh>
    <phoneticPr fontId="5"/>
  </si>
  <si>
    <t>森林環境譲与税基金</t>
    <rPh sb="0" eb="9">
      <t>シンリンカンキョウジョウヨゼイキキン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</si>
  <si>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</si>
  <si>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</si>
  <si>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</si>
  <si>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</si>
  <si>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</si>
  <si>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</si>
  <si>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</si>
  <si>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</si>
  <si>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実質公債費比率</t>
    <phoneticPr fontId="45"/>
  </si>
  <si>
    <t xml:space="preserve"> </t>
    <phoneticPr fontId="45"/>
  </si>
  <si>
    <t>定期的な繰上償還を実施しているものの、平成28年度以降、図書館や福祉施設、共同調理場、生涯学習交流センター、町道改良工事等多額の起債を借り入れたことにより、地方債残高は増、充当可能財源となる基金等については基金の取崩し等により減となってきている。充当可能財源が将来負担額を上回ることから、将来負担比率については「-」となっている。
令和4年度以降も大型事業により多額の起債の借入れを予定しているほか、年数経過による施設の老朽化対策等が将来負担比率に影響する可能性がある。</t>
    <rPh sb="0" eb="3">
      <t>テイキテキ</t>
    </rPh>
    <rPh sb="4" eb="8">
      <t>クリアゲショウカン</t>
    </rPh>
    <rPh sb="9" eb="11">
      <t>ジッシ</t>
    </rPh>
    <rPh sb="19" eb="21">
      <t>ヘイセイ</t>
    </rPh>
    <rPh sb="23" eb="25">
      <t>ネンド</t>
    </rPh>
    <rPh sb="25" eb="27">
      <t>イコウ</t>
    </rPh>
    <rPh sb="28" eb="31">
      <t>トショカン</t>
    </rPh>
    <rPh sb="32" eb="36">
      <t>フクシシセツ</t>
    </rPh>
    <rPh sb="37" eb="42">
      <t>キョウドウチョウリジョウ</t>
    </rPh>
    <rPh sb="43" eb="49">
      <t>ショウガイガクシュウコウリュウ</t>
    </rPh>
    <rPh sb="54" eb="61">
      <t>チョウドウカイリョウコウジトウ</t>
    </rPh>
    <rPh sb="61" eb="63">
      <t>タガク</t>
    </rPh>
    <rPh sb="64" eb="66">
      <t>キサイ</t>
    </rPh>
    <rPh sb="67" eb="68">
      <t>カ</t>
    </rPh>
    <rPh sb="69" eb="70">
      <t>イ</t>
    </rPh>
    <rPh sb="78" eb="81">
      <t>チホウサイ</t>
    </rPh>
    <rPh sb="81" eb="83">
      <t>ザンダカ</t>
    </rPh>
    <rPh sb="84" eb="85">
      <t>ゾウ</t>
    </rPh>
    <rPh sb="86" eb="92">
      <t>ジュウトウカノウザイゲン</t>
    </rPh>
    <rPh sb="95" eb="97">
      <t>キキン</t>
    </rPh>
    <rPh sb="97" eb="98">
      <t>トウ</t>
    </rPh>
    <rPh sb="103" eb="105">
      <t>キキン</t>
    </rPh>
    <rPh sb="106" eb="107">
      <t>ト</t>
    </rPh>
    <rPh sb="107" eb="108">
      <t>クズ</t>
    </rPh>
    <rPh sb="109" eb="110">
      <t>トウ</t>
    </rPh>
    <rPh sb="113" eb="114">
      <t>ゲン</t>
    </rPh>
    <rPh sb="123" eb="129">
      <t>ジュウトウカノウザイゲン</t>
    </rPh>
    <rPh sb="130" eb="135">
      <t>ショウライフタンガク</t>
    </rPh>
    <rPh sb="136" eb="138">
      <t>ウワマワ</t>
    </rPh>
    <rPh sb="144" eb="150">
      <t>ショウライフタンヒリツ</t>
    </rPh>
    <rPh sb="166" eb="168">
      <t>レイワ</t>
    </rPh>
    <rPh sb="169" eb="171">
      <t>ネンド</t>
    </rPh>
    <rPh sb="171" eb="173">
      <t>イコウ</t>
    </rPh>
    <rPh sb="174" eb="176">
      <t>オオガタ</t>
    </rPh>
    <rPh sb="176" eb="178">
      <t>ジギョウ</t>
    </rPh>
    <rPh sb="181" eb="183">
      <t>タガク</t>
    </rPh>
    <rPh sb="184" eb="186">
      <t>キサイ</t>
    </rPh>
    <rPh sb="187" eb="189">
      <t>カリイ</t>
    </rPh>
    <rPh sb="191" eb="193">
      <t>ヨテイ</t>
    </rPh>
    <rPh sb="200" eb="204">
      <t>ネンスウケイカ</t>
    </rPh>
    <rPh sb="207" eb="209">
      <t>シセツ</t>
    </rPh>
    <rPh sb="210" eb="216">
      <t>ロウキュウカタイサクトウ</t>
    </rPh>
    <rPh sb="217" eb="223">
      <t>ショウライフタンヒリツ</t>
    </rPh>
    <rPh sb="224" eb="226">
      <t>エイキョウ</t>
    </rPh>
    <rPh sb="228" eb="231">
      <t>カノウセイ</t>
    </rPh>
    <phoneticPr fontId="45"/>
  </si>
  <si>
    <t>定期的な繰上償還を実施しているものの、平成28年度以降、図書館や福祉施設、共同調理場、生涯学習交流センター、町道改良工事等多額の起債を借入れたことにより、地方債残高は増、充当可能財源となる基金等については基金の取崩し等により減となってきている。充当可能財源が将来負担額を上回ることから、将来負担比率については「-」となっている。
実質公債費比率は、類似団体と比較して低い水準にあり、近年減少傾向にある。元利償還金の減等に伴うものであるが、多額に借り入れた起債の償還が見込まれることから、計画的な返済を行い、水準を抑えた財政運営につとめる。</t>
    <rPh sb="0" eb="3">
      <t>テイキテキ</t>
    </rPh>
    <rPh sb="122" eb="128">
      <t>ジュウトウカノウザイゲン</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</si>
</sst>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4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2"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2"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4" fontId="14" fillId="0" borderId="0" xfId="20" applyNumberFormat="1" applyFont="1" applyFill="1">
      <alignment vertical="center"/>
    </xf>
    <xf numFmtId="0" fontId="17" fillId="0" borderId="30" xfId="20" applyFont="1" applyFill="1" applyBorder="1">
      <alignment vertical="center"/>
    </xf>
    <xf numFmtId="184" fontId="14" fillId="0" borderId="42" xfId="20" applyNumberFormat="1" applyFont="1" applyFill="1" applyBorder="1">
      <alignment vertical="center"/>
    </xf>
    <xf numFmtId="184"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4" fontId="14" fillId="0" borderId="0" xfId="20" applyNumberFormat="1" applyFont="1" applyFill="1" applyBorder="1">
      <alignment vertical="center"/>
    </xf>
    <xf numFmtId="184" fontId="14" fillId="0" borderId="34" xfId="20" applyNumberFormat="1" applyFont="1" applyFill="1" applyBorder="1">
      <alignment vertical="center"/>
    </xf>
    <xf numFmtId="0" fontId="3" fillId="3" borderId="30" xfId="20" applyFont="1" applyFill="1" applyBorder="1">
      <alignment vertical="center"/>
    </xf>
    <xf numFmtId="184" fontId="14" fillId="3" borderId="31" xfId="20" applyNumberFormat="1" applyFont="1" applyFill="1" applyBorder="1">
      <alignment vertical="center"/>
    </xf>
    <xf numFmtId="184" fontId="14" fillId="0" borderId="32" xfId="20" applyNumberFormat="1" applyFont="1" applyFill="1" applyBorder="1">
      <alignment vertical="center"/>
    </xf>
    <xf numFmtId="0" fontId="14" fillId="0" borderId="0" xfId="20" applyFont="1" applyFill="1" applyBorder="1" applyAlignment="1"/>
    <xf numFmtId="184" fontId="21" fillId="0" borderId="30" xfId="14" applyNumberFormat="1" applyFont="1" applyBorder="1" applyAlignment="1">
      <alignment vertical="center"/>
    </xf>
    <xf numFmtId="184" fontId="21" fillId="0" borderId="31" xfId="14" applyNumberFormat="1" applyFont="1" applyBorder="1" applyAlignment="1">
      <alignment vertical="center"/>
    </xf>
    <xf numFmtId="184" fontId="21" fillId="0" borderId="31" xfId="14" applyNumberFormat="1" applyFont="1" applyBorder="1" applyAlignment="1">
      <alignment horizontal="center" vertical="center"/>
    </xf>
    <xf numFmtId="0" fontId="3" fillId="3" borderId="23" xfId="20" applyFont="1" applyFill="1" applyBorder="1">
      <alignment vertical="center"/>
    </xf>
    <xf numFmtId="184" fontId="14" fillId="3" borderId="34" xfId="20" applyNumberFormat="1" applyFont="1" applyFill="1" applyBorder="1">
      <alignment vertical="center"/>
    </xf>
    <xf numFmtId="184" fontId="14" fillId="0" borderId="35" xfId="20" applyNumberFormat="1" applyFont="1" applyFill="1" applyBorder="1">
      <alignment vertical="center"/>
    </xf>
    <xf numFmtId="184" fontId="21" fillId="0" borderId="16" xfId="14" applyNumberFormat="1" applyFont="1" applyBorder="1" applyAlignment="1">
      <alignment vertical="center"/>
    </xf>
    <xf numFmtId="184" fontId="21" fillId="0" borderId="15" xfId="14" applyNumberFormat="1" applyFont="1" applyBorder="1" applyAlignment="1">
      <alignment vertical="center"/>
    </xf>
    <xf numFmtId="184" fontId="21" fillId="0" borderId="171" xfId="14" applyNumberFormat="1" applyFont="1" applyBorder="1" applyAlignment="1">
      <alignment horizontal="center" vertical="center"/>
    </xf>
    <xf numFmtId="184" fontId="21" fillId="0" borderId="16" xfId="14" applyNumberFormat="1" applyFont="1" applyBorder="1" applyAlignment="1">
      <alignment horizontal="center" vertical="center"/>
    </xf>
    <xf numFmtId="184" fontId="21" fillId="0" borderId="27" xfId="14" applyNumberFormat="1" applyFont="1" applyBorder="1" applyAlignment="1">
      <alignment horizontal="center" vertical="center" wrapText="1"/>
    </xf>
    <xf numFmtId="182" fontId="21" fillId="0" borderId="27" xfId="15" applyNumberFormat="1" applyFont="1" applyFill="1" applyBorder="1" applyAlignment="1">
      <alignment horizontal="right" vertical="center" shrinkToFit="1"/>
    </xf>
    <xf numFmtId="182"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84" fontId="14" fillId="3" borderId="15" xfId="20" applyNumberFormat="1" applyFont="1" applyFill="1" applyBorder="1">
      <alignment vertical="center"/>
    </xf>
    <xf numFmtId="184" fontId="14" fillId="0" borderId="37" xfId="20" applyNumberFormat="1" applyFont="1" applyFill="1" applyBorder="1">
      <alignment vertical="center"/>
    </xf>
    <xf numFmtId="184" fontId="21" fillId="0" borderId="32" xfId="14" applyNumberFormat="1" applyFont="1" applyBorder="1" applyAlignment="1">
      <alignment horizontal="center" vertical="center"/>
    </xf>
    <xf numFmtId="184" fontId="21" fillId="0" borderId="30" xfId="14" applyNumberFormat="1" applyFont="1" applyBorder="1" applyAlignment="1">
      <alignment horizontal="center" vertical="center"/>
    </xf>
    <xf numFmtId="182" fontId="21" fillId="0" borderId="30" xfId="15" applyNumberFormat="1" applyFont="1" applyFill="1" applyBorder="1" applyAlignment="1">
      <alignment horizontal="right" vertical="center" shrinkToFit="1"/>
    </xf>
    <xf numFmtId="182" fontId="21" fillId="0" borderId="173" xfId="15" applyNumberFormat="1" applyFont="1" applyFill="1" applyBorder="1" applyAlignment="1">
      <alignment horizontal="right" vertical="center" shrinkToFit="1"/>
    </xf>
    <xf numFmtId="182" fontId="14" fillId="3" borderId="26" xfId="19" applyNumberFormat="1" applyFont="1" applyFill="1" applyBorder="1" applyAlignment="1">
      <alignment horizontal="right" vertical="center" shrinkToFit="1"/>
    </xf>
    <xf numFmtId="182" fontId="14" fillId="3" borderId="74" xfId="19" applyNumberFormat="1" applyFont="1" applyFill="1" applyBorder="1" applyAlignment="1">
      <alignment horizontal="right" vertical="center" shrinkToFit="1"/>
    </xf>
    <xf numFmtId="184" fontId="14" fillId="0" borderId="74" xfId="20" applyNumberFormat="1" applyFont="1" applyFill="1" applyBorder="1" applyAlignment="1">
      <alignment horizontal="center" vertical="center"/>
    </xf>
    <xf numFmtId="178" fontId="21" fillId="0" borderId="74" xfId="20" applyNumberFormat="1" applyFont="1" applyFill="1" applyBorder="1" applyAlignment="1">
      <alignment horizontal="right" vertical="center" shrinkToFit="1"/>
    </xf>
    <xf numFmtId="179" fontId="21" fillId="0" borderId="74" xfId="20" applyNumberFormat="1" applyFont="1" applyFill="1" applyBorder="1" applyAlignment="1">
      <alignment horizontal="right" vertical="center" shrinkToFit="1"/>
    </xf>
    <xf numFmtId="182" fontId="14" fillId="0" borderId="74" xfId="20" applyNumberFormat="1" applyFont="1" applyFill="1" applyBorder="1" applyAlignment="1">
      <alignment horizontal="right" vertical="center" shrinkToFit="1"/>
    </xf>
    <xf numFmtId="184" fontId="21" fillId="0" borderId="35" xfId="14" applyNumberFormat="1" applyFont="1" applyBorder="1" applyAlignment="1">
      <alignment horizontal="center" vertical="center"/>
    </xf>
    <xf numFmtId="184" fontId="21" fillId="0" borderId="174" xfId="14" applyNumberFormat="1" applyFont="1" applyBorder="1" applyAlignment="1">
      <alignment horizontal="center" vertical="center" wrapText="1"/>
    </xf>
    <xf numFmtId="179" fontId="21" fillId="0" borderId="175" xfId="15" applyNumberFormat="1" applyFont="1" applyFill="1" applyBorder="1" applyAlignment="1">
      <alignment horizontal="right" vertical="center" shrinkToFit="1"/>
    </xf>
    <xf numFmtId="179"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84" fontId="14" fillId="3" borderId="74" xfId="20" applyNumberFormat="1" applyFont="1" applyFill="1" applyBorder="1" applyAlignment="1">
      <alignment horizontal="center" vertical="center"/>
    </xf>
    <xf numFmtId="184" fontId="14" fillId="0" borderId="176" xfId="20" applyNumberFormat="1" applyFont="1" applyFill="1" applyBorder="1" applyAlignment="1">
      <alignment horizontal="center" vertical="center"/>
    </xf>
    <xf numFmtId="178" fontId="21" fillId="0" borderId="176" xfId="20" applyNumberFormat="1" applyFont="1" applyFill="1" applyBorder="1" applyAlignment="1">
      <alignment horizontal="right" vertical="center" shrinkToFit="1"/>
    </xf>
    <xf numFmtId="179" fontId="21" fillId="0" borderId="176" xfId="20" applyNumberFormat="1" applyFont="1" applyFill="1" applyBorder="1" applyAlignment="1">
      <alignment horizontal="right" vertical="center" shrinkToFit="1"/>
    </xf>
    <xf numFmtId="181" fontId="14" fillId="0" borderId="0" xfId="20" applyNumberFormat="1" applyFont="1" applyFill="1" applyBorder="1">
      <alignment vertical="center"/>
    </xf>
    <xf numFmtId="181" fontId="14" fillId="0" borderId="34" xfId="20" applyNumberFormat="1" applyFont="1" applyFill="1" applyBorder="1">
      <alignment vertical="center"/>
    </xf>
    <xf numFmtId="0" fontId="3" fillId="0" borderId="0" xfId="20" applyFont="1" applyFill="1" applyBorder="1" applyAlignment="1"/>
    <xf numFmtId="184" fontId="10" fillId="0" borderId="177" xfId="14" applyNumberFormat="1" applyFont="1" applyBorder="1" applyAlignment="1">
      <alignment horizontal="center" vertical="center"/>
    </xf>
    <xf numFmtId="182" fontId="21" fillId="0" borderId="177" xfId="15" applyNumberFormat="1" applyFont="1" applyFill="1" applyBorder="1" applyAlignment="1">
      <alignment horizontal="right" vertical="center" shrinkToFit="1"/>
    </xf>
    <xf numFmtId="182"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84" fontId="2" fillId="3" borderId="176" xfId="20" applyNumberFormat="1" applyFont="1" applyFill="1" applyBorder="1" applyAlignment="1">
      <alignment horizontal="center" vertical="center"/>
    </xf>
    <xf numFmtId="182" fontId="14" fillId="3" borderId="31" xfId="19" applyNumberFormat="1" applyFont="1" applyFill="1" applyBorder="1" applyAlignment="1">
      <alignment horizontal="right" vertical="center" shrinkToFit="1"/>
    </xf>
    <xf numFmtId="182" fontId="14" fillId="3" borderId="32" xfId="19" applyNumberFormat="1" applyFont="1" applyFill="1" applyBorder="1" applyAlignment="1">
      <alignment horizontal="right" vertical="center" shrinkToFit="1"/>
    </xf>
    <xf numFmtId="184" fontId="14" fillId="0" borderId="174" xfId="20" applyNumberFormat="1" applyFont="1" applyFill="1" applyBorder="1" applyAlignment="1">
      <alignment horizontal="center" vertical="center"/>
    </xf>
    <xf numFmtId="178" fontId="14" fillId="0" borderId="174" xfId="20" applyNumberFormat="1" applyFont="1" applyFill="1" applyBorder="1" applyAlignment="1">
      <alignment horizontal="right" vertical="center" shrinkToFit="1"/>
    </xf>
    <xf numFmtId="179" fontId="14" fillId="0" borderId="174" xfId="20" applyNumberFormat="1" applyFont="1" applyFill="1" applyBorder="1" applyAlignment="1">
      <alignment horizontal="right" vertical="center" shrinkToFit="1"/>
    </xf>
    <xf numFmtId="182" fontId="14" fillId="3" borderId="176" xfId="20" applyNumberFormat="1" applyFont="1" applyFill="1" applyBorder="1" applyAlignment="1">
      <alignment horizontal="right" vertical="center" shrinkToFit="1"/>
    </xf>
    <xf numFmtId="182" fontId="14" fillId="0" borderId="176" xfId="20" applyNumberFormat="1" applyFont="1" applyFill="1" applyBorder="1" applyAlignment="1">
      <alignment horizontal="right" vertical="center" shrinkToFit="1"/>
    </xf>
    <xf numFmtId="181" fontId="14" fillId="0" borderId="23" xfId="20" applyNumberFormat="1" applyFont="1" applyFill="1" applyBorder="1">
      <alignment vertical="center"/>
    </xf>
    <xf numFmtId="184" fontId="21" fillId="0" borderId="34" xfId="14" applyNumberFormat="1" applyFont="1" applyBorder="1" applyAlignment="1">
      <alignment horizontal="center" vertical="center" wrapText="1"/>
    </xf>
    <xf numFmtId="179" fontId="21" fillId="0" borderId="179" xfId="15" applyNumberFormat="1" applyFont="1" applyFill="1" applyBorder="1" applyAlignment="1">
      <alignment horizontal="right" vertical="center" shrinkToFit="1"/>
    </xf>
    <xf numFmtId="179" fontId="21" fillId="0" borderId="180" xfId="15" applyNumberFormat="1" applyFont="1" applyFill="1" applyBorder="1" applyAlignment="1">
      <alignment horizontal="right" vertical="center" shrinkToFit="1"/>
    </xf>
    <xf numFmtId="179" fontId="21" fillId="0" borderId="23" xfId="15" applyNumberFormat="1" applyFont="1" applyBorder="1" applyAlignment="1">
      <alignment horizontal="right" vertical="center" shrinkToFit="1"/>
    </xf>
    <xf numFmtId="0" fontId="3" fillId="3" borderId="37" xfId="20" applyFont="1" applyFill="1" applyBorder="1">
      <alignment vertical="center"/>
    </xf>
    <xf numFmtId="184" fontId="14" fillId="3" borderId="174" xfId="20" applyNumberFormat="1" applyFont="1" applyFill="1" applyBorder="1" applyAlignment="1">
      <alignment horizontal="center" vertical="center"/>
    </xf>
    <xf numFmtId="179" fontId="14" fillId="3" borderId="181" xfId="19" applyNumberFormat="1" applyFont="1" applyFill="1" applyBorder="1" applyAlignment="1">
      <alignment horizontal="right" vertical="center" shrinkToFit="1"/>
    </xf>
    <xf numFmtId="179" fontId="14" fillId="3" borderId="174" xfId="19" applyNumberFormat="1" applyFont="1" applyFill="1" applyBorder="1" applyAlignment="1">
      <alignment horizontal="right" vertical="center" shrinkToFit="1"/>
    </xf>
    <xf numFmtId="184" fontId="14" fillId="0" borderId="0" xfId="20" applyNumberFormat="1" applyFont="1" applyFill="1" applyBorder="1" applyAlignment="1">
      <alignment horizontal="center" vertical="center"/>
    </xf>
    <xf numFmtId="184" fontId="21" fillId="0" borderId="37" xfId="14" applyNumberFormat="1" applyFont="1" applyBorder="1" applyAlignment="1">
      <alignment horizontal="center" vertical="center"/>
    </xf>
    <xf numFmtId="184" fontId="21" fillId="0" borderId="74" xfId="14" applyNumberFormat="1" applyFont="1" applyBorder="1" applyAlignment="1">
      <alignment horizontal="center" vertical="center"/>
    </xf>
    <xf numFmtId="179" fontId="21" fillId="0" borderId="27" xfId="15" applyNumberFormat="1" applyFont="1" applyBorder="1" applyAlignment="1">
      <alignment horizontal="right" vertical="center" shrinkToFit="1"/>
    </xf>
    <xf numFmtId="179" fontId="21" fillId="0" borderId="172" xfId="15" applyNumberFormat="1" applyFont="1" applyBorder="1" applyAlignment="1">
      <alignment horizontal="right" vertical="center" shrinkToFit="1"/>
    </xf>
    <xf numFmtId="0" fontId="3" fillId="0" borderId="16" xfId="20" applyFont="1" applyFill="1" applyBorder="1">
      <alignment vertical="center"/>
    </xf>
    <xf numFmtId="184" fontId="14" fillId="0" borderId="14" xfId="20" applyNumberFormat="1" applyFont="1" applyFill="1" applyBorder="1">
      <alignment vertical="center"/>
    </xf>
    <xf numFmtId="184"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21" fillId="0" borderId="0" xfId="10" applyFont="1" applyFill="1">
      <alignment vertical="center"/>
    </xf>
    <xf numFmtId="0" fontId="0" fillId="3" borderId="0" xfId="21" applyFont="1" applyFill="1" applyAlignment="1">
      <alignment vertical="center"/>
    </xf>
    <xf numFmtId="0" fontId="44" fillId="3" borderId="0" xfId="21" applyFill="1" applyAlignment="1" applyProtection="1">
      <alignment vertical="center"/>
      <protection hidden="1"/>
    </xf>
    <xf numFmtId="0" fontId="46" fillId="0" borderId="0" xfId="22" applyFont="1">
      <alignment vertical="center"/>
    </xf>
    <xf numFmtId="0" fontId="44" fillId="3" borderId="0" xfId="21" applyFill="1" applyAlignment="1">
      <alignment vertical="center"/>
    </xf>
    <xf numFmtId="0" fontId="44" fillId="3" borderId="0" xfId="21" applyFill="1" applyProtection="1">
      <protection hidden="1"/>
    </xf>
    <xf numFmtId="0" fontId="46" fillId="0" borderId="30" xfId="22" applyFont="1" applyBorder="1">
      <alignment vertical="center"/>
    </xf>
    <xf numFmtId="0" fontId="46" fillId="0" borderId="23" xfId="22" applyFont="1" applyBorder="1">
      <alignment vertical="center"/>
    </xf>
    <xf numFmtId="181" fontId="46" fillId="0" borderId="23" xfId="22" applyNumberFormat="1" applyFont="1" applyBorder="1">
      <alignment vertical="center"/>
    </xf>
    <xf numFmtId="0" fontId="46" fillId="0" borderId="16" xfId="22" applyFont="1" applyBorder="1">
      <alignment vertical="center"/>
    </xf>
    <xf numFmtId="0" fontId="46" fillId="0" borderId="42" xfId="22" applyFont="1" applyBorder="1">
      <alignment vertical="center"/>
    </xf>
    <xf numFmtId="0" fontId="46" fillId="0" borderId="14" xfId="22" applyFont="1" applyBorder="1">
      <alignment vertical="center"/>
    </xf>
    <xf numFmtId="0" fontId="46" fillId="0" borderId="31" xfId="22" applyFont="1" applyBorder="1">
      <alignment vertical="center"/>
    </xf>
    <xf numFmtId="0" fontId="46" fillId="0" borderId="34" xfId="22" applyFont="1" applyBorder="1">
      <alignment vertical="center"/>
    </xf>
    <xf numFmtId="0" fontId="46" fillId="0" borderId="15" xfId="22" applyFont="1" applyBorder="1">
      <alignment vertical="center"/>
    </xf>
    <xf numFmtId="0" fontId="46" fillId="0" borderId="35" xfId="22" applyFont="1" applyBorder="1">
      <alignment vertical="center"/>
    </xf>
    <xf numFmtId="0" fontId="47" fillId="0" borderId="30" xfId="22" applyFont="1" applyBorder="1">
      <alignment vertical="center"/>
    </xf>
    <xf numFmtId="184" fontId="48" fillId="0" borderId="0" xfId="22" applyNumberFormat="1" applyFont="1">
      <alignment vertical="center"/>
    </xf>
    <xf numFmtId="184" fontId="46" fillId="0" borderId="0" xfId="22" applyNumberFormat="1" applyFont="1">
      <alignment vertical="center"/>
    </xf>
    <xf numFmtId="183" fontId="46" fillId="3" borderId="0" xfId="23" applyNumberFormat="1" applyFont="1" applyFill="1" applyAlignment="1">
      <alignment vertical="center" wrapText="1"/>
    </xf>
    <xf numFmtId="49" fontId="46" fillId="3" borderId="0" xfId="23" applyNumberFormat="1" applyFont="1" applyFill="1" applyAlignment="1">
      <alignment horizontal="center" vertical="center" wrapText="1"/>
    </xf>
    <xf numFmtId="49" fontId="46" fillId="3" borderId="0" xfId="23" applyNumberFormat="1" applyFont="1" applyFill="1" applyAlignment="1">
      <alignment horizontal="center" vertical="center"/>
    </xf>
    <xf numFmtId="184" fontId="46" fillId="0" borderId="42" xfId="22" applyNumberFormat="1" applyFont="1" applyBorder="1">
      <alignment vertical="center"/>
    </xf>
    <xf numFmtId="184" fontId="46" fillId="0" borderId="14" xfId="22" applyNumberFormat="1" applyFont="1" applyBorder="1">
      <alignment vertical="center"/>
    </xf>
    <xf numFmtId="191" fontId="46" fillId="0" borderId="0" xfId="22" applyNumberFormat="1" applyFont="1">
      <alignment vertical="center"/>
    </xf>
    <xf numFmtId="184" fontId="46" fillId="0" borderId="31" xfId="22" applyNumberFormat="1" applyFont="1" applyBorder="1">
      <alignment vertical="center"/>
    </xf>
    <xf numFmtId="184" fontId="46" fillId="0" borderId="34" xfId="22" applyNumberFormat="1" applyFont="1" applyBorder="1">
      <alignment vertical="center"/>
    </xf>
    <xf numFmtId="181" fontId="46" fillId="0" borderId="34" xfId="22" applyNumberFormat="1" applyFont="1" applyBorder="1">
      <alignment vertical="center"/>
    </xf>
    <xf numFmtId="184" fontId="46" fillId="0" borderId="15" xfId="22" applyNumberFormat="1" applyFont="1" applyBorder="1">
      <alignment vertical="center"/>
    </xf>
    <xf numFmtId="0" fontId="47" fillId="0" borderId="42" xfId="22" applyFont="1" applyBorder="1">
      <alignment vertical="center"/>
    </xf>
    <xf numFmtId="0" fontId="46" fillId="0" borderId="0" xfId="23" applyFont="1">
      <alignment vertical="center"/>
    </xf>
    <xf numFmtId="181" fontId="46" fillId="0" borderId="0" xfId="23" applyNumberFormat="1" applyFont="1">
      <alignment vertical="center"/>
    </xf>
    <xf numFmtId="184" fontId="44" fillId="0" borderId="0" xfId="24" applyNumberFormat="1" applyAlignment="1">
      <alignment vertical="center"/>
    </xf>
    <xf numFmtId="182" fontId="44" fillId="0" borderId="0" xfId="25" applyNumberFormat="1" applyAlignment="1">
      <alignment horizontal="right" vertical="center"/>
    </xf>
    <xf numFmtId="179" fontId="44" fillId="0" borderId="0" xfId="25" applyNumberFormat="1" applyAlignment="1">
      <alignment horizontal="right" vertical="center"/>
    </xf>
    <xf numFmtId="184" fontId="46" fillId="3" borderId="0" xfId="22" applyNumberFormat="1" applyFont="1" applyFill="1" applyAlignment="1">
      <alignment vertical="center" wrapText="1"/>
    </xf>
    <xf numFmtId="184" fontId="44" fillId="0" borderId="0" xfId="24" applyNumberFormat="1" applyAlignment="1">
      <alignment horizontal="center" vertical="center"/>
    </xf>
    <xf numFmtId="0" fontId="49" fillId="0" borderId="0" xfId="26" applyFont="1">
      <alignment vertical="center"/>
    </xf>
    <xf numFmtId="0" fontId="44" fillId="3" borderId="0" xfId="21"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0" fillId="0" borderId="0" xfId="4" applyFont="1" applyAlignment="1">
      <alignment vertical="center"/>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2" fontId="17" fillId="0" borderId="84" xfId="13" applyNumberFormat="1" applyFont="1" applyBorder="1" applyAlignment="1" applyProtection="1">
      <alignment horizontal="right" vertical="center" shrinkToFit="1"/>
      <protection locked="0"/>
    </xf>
    <xf numFmtId="182" fontId="17" fillId="0" borderId="87" xfId="13" applyNumberFormat="1" applyFont="1" applyBorder="1" applyAlignment="1" applyProtection="1">
      <alignment horizontal="right" vertical="center" shrinkToFit="1"/>
      <protection locked="0"/>
    </xf>
    <xf numFmtId="182"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79" fontId="17" fillId="3" borderId="32" xfId="17" applyNumberFormat="1" applyFont="1" applyFill="1" applyBorder="1" applyAlignment="1">
      <alignment horizontal="right" vertical="center" shrinkToFit="1"/>
    </xf>
    <xf numFmtId="179" fontId="17" fillId="3" borderId="35" xfId="17" applyNumberFormat="1" applyFont="1" applyFill="1" applyBorder="1" applyAlignment="1">
      <alignment horizontal="right" vertical="center" shrinkToFit="1"/>
    </xf>
    <xf numFmtId="179" fontId="17" fillId="3" borderId="113" xfId="17" applyNumberFormat="1" applyFont="1" applyFill="1" applyBorder="1" applyAlignment="1">
      <alignment horizontal="right" vertical="center" shrinkToFit="1"/>
    </xf>
    <xf numFmtId="179" fontId="17" fillId="3" borderId="119" xfId="17" applyNumberFormat="1" applyFont="1" applyFill="1" applyBorder="1" applyAlignment="1">
      <alignment horizontal="right" vertical="center" shrinkToFit="1"/>
    </xf>
    <xf numFmtId="179" fontId="17" fillId="3" borderId="130" xfId="17" applyNumberFormat="1" applyFont="1" applyFill="1" applyBorder="1" applyAlignment="1">
      <alignment horizontal="right" vertical="center" shrinkToFit="1"/>
    </xf>
    <xf numFmtId="179" fontId="17" fillId="3" borderId="135" xfId="17" applyNumberFormat="1" applyFont="1" applyFill="1" applyBorder="1" applyAlignment="1">
      <alignment horizontal="right" vertical="center" shrinkToFit="1"/>
    </xf>
    <xf numFmtId="179"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79" fontId="17" fillId="3" borderId="108" xfId="17" applyNumberFormat="1" applyFont="1" applyFill="1" applyBorder="1" applyAlignment="1">
      <alignment horizontal="right" vertical="center" shrinkToFit="1"/>
    </xf>
    <xf numFmtId="179" fontId="17" fillId="3" borderId="36" xfId="17" applyNumberFormat="1" applyFont="1" applyFill="1" applyBorder="1" applyAlignment="1">
      <alignment horizontal="right" vertical="center" shrinkToFit="1"/>
    </xf>
    <xf numFmtId="179" fontId="17" fillId="3" borderId="114" xfId="17" applyNumberFormat="1" applyFont="1" applyFill="1" applyBorder="1" applyAlignment="1">
      <alignment horizontal="right" vertical="center" shrinkToFit="1"/>
    </xf>
    <xf numFmtId="179" fontId="17" fillId="3" borderId="134" xfId="17" applyNumberFormat="1" applyFont="1" applyFill="1" applyBorder="1" applyAlignment="1">
      <alignment horizontal="right" vertical="center" shrinkToFit="1"/>
    </xf>
    <xf numFmtId="179" fontId="17" fillId="3" borderId="139" xfId="17" applyNumberFormat="1" applyFont="1" applyFill="1" applyBorder="1" applyAlignment="1">
      <alignment horizontal="right" vertical="center" shrinkToFit="1"/>
    </xf>
    <xf numFmtId="179"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8" xfId="13" applyFont="1" applyFill="1" applyBorder="1" applyAlignment="1">
      <alignment horizontal="left" vertical="center"/>
    </xf>
    <xf numFmtId="0" fontId="17" fillId="3" borderId="0" xfId="13" applyFont="1" applyFill="1" applyAlignment="1">
      <alignment horizontal="left" vertical="center"/>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2" fontId="17" fillId="3" borderId="42" xfId="16" applyNumberFormat="1" applyFont="1" applyFill="1" applyBorder="1" applyAlignment="1">
      <alignment horizontal="right" vertical="center" shrinkToFit="1"/>
    </xf>
    <xf numFmtId="182" fontId="17" fillId="3" borderId="0" xfId="13" applyNumberFormat="1" applyFont="1" applyFill="1" applyAlignment="1">
      <alignment horizontal="right" vertical="center" shrinkToFit="1"/>
    </xf>
    <xf numFmtId="182" fontId="17" fillId="3" borderId="66" xfId="16" applyNumberFormat="1" applyFont="1" applyFill="1" applyBorder="1" applyAlignment="1">
      <alignment horizontal="right" vertical="center" shrinkToFit="1"/>
    </xf>
    <xf numFmtId="182" fontId="17" fillId="3" borderId="70" xfId="16" applyNumberFormat="1" applyFont="1" applyFill="1" applyBorder="1" applyAlignment="1">
      <alignment horizontal="right" vertical="center" shrinkToFit="1"/>
    </xf>
    <xf numFmtId="179" fontId="17" fillId="3" borderId="132" xfId="17" applyNumberFormat="1" applyFont="1" applyFill="1" applyBorder="1" applyAlignment="1">
      <alignment horizontal="right" vertical="center" shrinkToFit="1"/>
    </xf>
    <xf numFmtId="179" fontId="17" fillId="3" borderId="137" xfId="17" applyNumberFormat="1" applyFont="1" applyFill="1" applyBorder="1" applyAlignment="1">
      <alignment horizontal="right" vertical="center" shrinkToFit="1"/>
    </xf>
    <xf numFmtId="179" fontId="17" fillId="3" borderId="142" xfId="17" applyNumberFormat="1" applyFont="1" applyFill="1" applyBorder="1" applyAlignment="1">
      <alignment horizontal="right" vertical="center" shrinkToFit="1"/>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0" fontId="17" fillId="3" borderId="0" xfId="13" applyFont="1" applyFill="1">
      <alignment vertical="center"/>
    </xf>
    <xf numFmtId="0" fontId="17" fillId="3" borderId="14" xfId="13" applyFont="1" applyFill="1" applyBorder="1">
      <alignment vertical="center"/>
    </xf>
    <xf numFmtId="0" fontId="17" fillId="3" borderId="8" xfId="13" applyFont="1" applyFill="1" applyBorder="1">
      <alignment vertical="center"/>
    </xf>
    <xf numFmtId="187" fontId="17" fillId="3" borderId="42" xfId="17" applyNumberFormat="1" applyFont="1" applyFill="1" applyBorder="1" applyAlignment="1">
      <alignment horizontal="right" vertical="center" shrinkToFit="1"/>
    </xf>
    <xf numFmtId="187" fontId="17" fillId="3" borderId="0" xfId="17" applyNumberFormat="1" applyFont="1" applyFill="1" applyAlignment="1">
      <alignment horizontal="right" vertical="center" shrinkToFit="1"/>
    </xf>
    <xf numFmtId="187" fontId="17" fillId="3" borderId="14" xfId="17" applyNumberFormat="1" applyFont="1" applyFill="1" applyBorder="1" applyAlignment="1">
      <alignment horizontal="right" vertical="center" shrinkToFit="1"/>
    </xf>
    <xf numFmtId="187"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2" fontId="17" fillId="3" borderId="31" xfId="17" applyNumberFormat="1" applyFont="1" applyFill="1" applyBorder="1" applyAlignment="1">
      <alignment horizontal="right" vertical="center" shrinkToFit="1"/>
    </xf>
    <xf numFmtId="182" fontId="17" fillId="3" borderId="34" xfId="17" applyNumberFormat="1" applyFont="1" applyFill="1" applyBorder="1" applyAlignment="1">
      <alignment horizontal="right" vertical="center" shrinkToFit="1"/>
    </xf>
    <xf numFmtId="182" fontId="17" fillId="3" borderId="67" xfId="17" applyNumberFormat="1" applyFont="1" applyFill="1" applyBorder="1" applyAlignment="1">
      <alignment horizontal="right" vertical="center" shrinkToFit="1"/>
    </xf>
    <xf numFmtId="182" fontId="17" fillId="3" borderId="73" xfId="17" applyNumberFormat="1" applyFont="1" applyFill="1" applyBorder="1" applyAlignment="1">
      <alignment horizontal="right" vertical="center" shrinkToFit="1"/>
    </xf>
    <xf numFmtId="179" fontId="17" fillId="3" borderId="133" xfId="17" applyNumberFormat="1" applyFont="1" applyFill="1" applyBorder="1" applyAlignment="1">
      <alignment horizontal="right" vertical="center" shrinkToFit="1"/>
    </xf>
    <xf numFmtId="179" fontId="17" fillId="3" borderId="138" xfId="17" applyNumberFormat="1" applyFont="1" applyFill="1" applyBorder="1" applyAlignment="1">
      <alignment horizontal="right" vertical="center" shrinkToFit="1"/>
    </xf>
    <xf numFmtId="179"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0" fontId="17" fillId="3" borderId="20" xfId="13" applyFont="1" applyFill="1" applyBorder="1">
      <alignment vertical="center"/>
    </xf>
    <xf numFmtId="0" fontId="17" fillId="3" borderId="17" xfId="13" applyFont="1" applyFill="1" applyBorder="1">
      <alignment vertical="center"/>
    </xf>
    <xf numFmtId="187" fontId="17" fillId="3" borderId="43" xfId="17" applyNumberFormat="1" applyFont="1" applyFill="1" applyBorder="1" applyAlignment="1">
      <alignment horizontal="right" vertical="center" shrinkToFit="1"/>
    </xf>
    <xf numFmtId="187" fontId="17" fillId="3" borderId="20" xfId="17" applyNumberFormat="1" applyFont="1" applyFill="1" applyBorder="1" applyAlignment="1">
      <alignment horizontal="right" vertical="center" shrinkToFit="1"/>
    </xf>
    <xf numFmtId="187" fontId="17" fillId="3" borderId="17" xfId="17" applyNumberFormat="1" applyFont="1" applyFill="1" applyBorder="1" applyAlignment="1">
      <alignment horizontal="right" vertical="center" shrinkToFit="1"/>
    </xf>
    <xf numFmtId="187" fontId="17" fillId="3" borderId="155" xfId="17" applyNumberFormat="1" applyFont="1" applyFill="1" applyBorder="1" applyAlignment="1">
      <alignment horizontal="right" vertical="center" shrinkToFit="1"/>
    </xf>
    <xf numFmtId="187" fontId="17" fillId="3" borderId="156" xfId="17" applyNumberFormat="1" applyFont="1" applyFill="1" applyBorder="1" applyAlignment="1">
      <alignment horizontal="right" vertical="center" shrinkToFit="1"/>
    </xf>
    <xf numFmtId="187"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2" fontId="17" fillId="3" borderId="30" xfId="17" applyNumberFormat="1" applyFont="1" applyFill="1" applyBorder="1" applyAlignment="1">
      <alignment horizontal="right" vertical="center" shrinkToFit="1"/>
    </xf>
    <xf numFmtId="182" fontId="17" fillId="3" borderId="23" xfId="17" applyNumberFormat="1" applyFont="1" applyFill="1" applyBorder="1" applyAlignment="1">
      <alignment horizontal="right" vertical="center" shrinkToFit="1"/>
    </xf>
    <xf numFmtId="182" fontId="17" fillId="3" borderId="65" xfId="17" applyNumberFormat="1" applyFont="1" applyFill="1" applyBorder="1" applyAlignment="1">
      <alignment horizontal="right" vertical="center" shrinkToFit="1"/>
    </xf>
    <xf numFmtId="182" fontId="17" fillId="3" borderId="72" xfId="17" applyNumberFormat="1" applyFont="1" applyFill="1" applyBorder="1" applyAlignment="1">
      <alignment horizontal="right" vertical="center" shrinkToFit="1"/>
    </xf>
    <xf numFmtId="179" fontId="17" fillId="3" borderId="131" xfId="17" applyNumberFormat="1" applyFont="1" applyFill="1" applyBorder="1" applyAlignment="1">
      <alignment horizontal="right" vertical="center" shrinkToFit="1"/>
    </xf>
    <xf numFmtId="179" fontId="17" fillId="3" borderId="136" xfId="17" applyNumberFormat="1" applyFont="1" applyFill="1" applyBorder="1" applyAlignment="1">
      <alignment horizontal="right" vertical="center" shrinkToFit="1"/>
    </xf>
    <xf numFmtId="179" fontId="17" fillId="3" borderId="141" xfId="17" applyNumberFormat="1" applyFont="1" applyFill="1" applyBorder="1" applyAlignment="1">
      <alignment horizontal="right" vertical="center" shrinkToFit="1"/>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182" fontId="17" fillId="3" borderId="165" xfId="17" applyNumberFormat="1" applyFont="1" applyFill="1" applyBorder="1" applyAlignment="1">
      <alignment horizontal="right" vertical="center" shrinkToFit="1"/>
    </xf>
    <xf numFmtId="182" fontId="17" fillId="3" borderId="166" xfId="17" applyNumberFormat="1" applyFont="1" applyFill="1" applyBorder="1" applyAlignment="1">
      <alignment horizontal="right" vertical="center" shrinkToFit="1"/>
    </xf>
    <xf numFmtId="179" fontId="17" fillId="3" borderId="166" xfId="17" applyNumberFormat="1" applyFont="1" applyFill="1" applyBorder="1" applyAlignment="1">
      <alignment horizontal="right" vertical="center" shrinkToFit="1"/>
    </xf>
    <xf numFmtId="179" fontId="17" fillId="3" borderId="17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42" xfId="13" applyFont="1" applyFill="1" applyBorder="1">
      <alignment vertical="center"/>
    </xf>
    <xf numFmtId="179" fontId="17" fillId="3" borderId="70" xfId="16" applyNumberFormat="1" applyFont="1" applyFill="1" applyBorder="1" applyAlignment="1">
      <alignment horizontal="right" vertical="center" shrinkToFit="1"/>
    </xf>
    <xf numFmtId="179" fontId="17" fillId="3" borderId="0" xfId="16" applyNumberFormat="1" applyFont="1" applyFill="1" applyAlignment="1">
      <alignment horizontal="right" vertical="center" shrinkToFit="1"/>
    </xf>
    <xf numFmtId="179" fontId="17" fillId="3" borderId="58" xfId="16" applyNumberFormat="1" applyFont="1" applyFill="1" applyBorder="1" applyAlignment="1">
      <alignment horizontal="right" vertical="center" shrinkToFit="1"/>
    </xf>
    <xf numFmtId="182" fontId="17" fillId="3" borderId="149" xfId="17" applyNumberFormat="1" applyFont="1" applyFill="1" applyBorder="1" applyAlignment="1">
      <alignment horizontal="right" vertical="center" shrinkToFit="1"/>
    </xf>
    <xf numFmtId="182" fontId="17" fillId="3" borderId="69" xfId="17" applyNumberFormat="1" applyFont="1" applyFill="1" applyBorder="1" applyAlignment="1">
      <alignment horizontal="right" vertical="center" shrinkToFit="1"/>
    </xf>
    <xf numFmtId="179" fontId="17" fillId="3" borderId="69" xfId="17" applyNumberFormat="1" applyFont="1" applyFill="1" applyBorder="1" applyAlignment="1">
      <alignment horizontal="right" vertical="center" shrinkToFit="1"/>
    </xf>
    <xf numFmtId="179" fontId="17" fillId="3" borderId="169" xfId="17" applyNumberFormat="1" applyFont="1" applyFill="1" applyBorder="1" applyAlignment="1">
      <alignment horizontal="righ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79" fontId="17" fillId="3" borderId="97" xfId="17" applyNumberFormat="1" applyFont="1" applyFill="1" applyBorder="1" applyAlignment="1">
      <alignment horizontal="right" vertical="center" shrinkToFit="1"/>
    </xf>
    <xf numFmtId="179" fontId="17" fillId="3" borderId="103" xfId="17" applyNumberFormat="1" applyFont="1" applyFill="1" applyBorder="1" applyAlignment="1">
      <alignment horizontal="right" vertical="center" shrinkToFit="1"/>
    </xf>
    <xf numFmtId="179" fontId="17" fillId="3" borderId="163" xfId="17" applyNumberFormat="1" applyFont="1" applyFill="1" applyBorder="1" applyAlignment="1">
      <alignment horizontal="righ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79" fontId="17" fillId="3" borderId="73" xfId="17" applyNumberFormat="1" applyFont="1" applyFill="1" applyBorder="1" applyAlignment="1">
      <alignment horizontal="right" vertical="center" shrinkToFit="1"/>
    </xf>
    <xf numFmtId="179" fontId="17" fillId="3" borderId="34" xfId="17" applyNumberFormat="1" applyFont="1" applyFill="1" applyBorder="1" applyAlignment="1">
      <alignment horizontal="right" vertical="center" shrinkToFit="1"/>
    </xf>
    <xf numFmtId="179" fontId="17" fillId="3" borderId="59" xfId="17" applyNumberFormat="1" applyFont="1" applyFill="1" applyBorder="1" applyAlignment="1">
      <alignment horizontal="right" vertical="center" shrinkToFit="1"/>
    </xf>
    <xf numFmtId="0" fontId="17" fillId="3" borderId="30" xfId="13" applyFont="1" applyFill="1" applyBorder="1">
      <alignment vertical="center"/>
    </xf>
    <xf numFmtId="182" fontId="17" fillId="3" borderId="148" xfId="17" applyNumberFormat="1" applyFont="1" applyFill="1" applyBorder="1" applyAlignment="1">
      <alignment horizontal="right" vertical="center" shrinkToFit="1"/>
    </xf>
    <xf numFmtId="182" fontId="17" fillId="3" borderId="68" xfId="17" applyNumberFormat="1" applyFont="1" applyFill="1" applyBorder="1" applyAlignment="1">
      <alignment horizontal="right" vertical="center" shrinkToFit="1"/>
    </xf>
    <xf numFmtId="179" fontId="17" fillId="3" borderId="68" xfId="17" applyNumberFormat="1" applyFont="1" applyFill="1" applyBorder="1" applyAlignment="1">
      <alignment horizontal="right" vertical="center" shrinkToFit="1"/>
    </xf>
    <xf numFmtId="179" fontId="17" fillId="3" borderId="168" xfId="17" applyNumberFormat="1" applyFont="1" applyFill="1" applyBorder="1" applyAlignment="1">
      <alignment horizontal="right" vertical="center" shrinkToFi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82" fontId="17" fillId="3" borderId="150" xfId="17" applyNumberFormat="1" applyFont="1" applyFill="1" applyBorder="1" applyAlignment="1">
      <alignment horizontal="right" vertical="center" shrinkToFit="1"/>
    </xf>
    <xf numFmtId="182" fontId="17" fillId="3" borderId="71" xfId="17" applyNumberFormat="1" applyFont="1" applyFill="1" applyBorder="1" applyAlignment="1">
      <alignment horizontal="right" vertical="center" shrinkToFit="1"/>
    </xf>
    <xf numFmtId="179" fontId="17" fillId="3" borderId="159" xfId="17" applyNumberFormat="1" applyFont="1" applyFill="1" applyBorder="1" applyAlignment="1">
      <alignment horizontal="right" vertical="center" shrinkToFit="1"/>
    </xf>
    <xf numFmtId="179" fontId="17" fillId="3" borderId="26" xfId="17" applyNumberFormat="1" applyFont="1" applyFill="1" applyBorder="1" applyAlignment="1">
      <alignment horizontal="right" vertical="center" shrinkToFit="1"/>
    </xf>
    <xf numFmtId="0" fontId="17"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182" fontId="17" fillId="3" borderId="151" xfId="17" applyNumberFormat="1" applyFont="1" applyFill="1" applyBorder="1" applyAlignment="1">
      <alignment horizontal="right" vertical="center" shrinkToFit="1"/>
    </xf>
    <xf numFmtId="182" fontId="17" fillId="3" borderId="154" xfId="17" applyNumberFormat="1" applyFont="1" applyFill="1" applyBorder="1" applyAlignment="1">
      <alignment horizontal="right" vertical="center" shrinkToFit="1"/>
    </xf>
    <xf numFmtId="179" fontId="17" fillId="3" borderId="162" xfId="17" applyNumberFormat="1" applyFont="1" applyFill="1" applyBorder="1" applyAlignment="1">
      <alignment horizontal="right" vertical="center"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179" fontId="17" fillId="3" borderId="158" xfId="17" applyNumberFormat="1" applyFont="1" applyFill="1" applyBorder="1" applyAlignment="1">
      <alignment horizontal="right" vertical="center" shrinkToFit="1"/>
    </xf>
    <xf numFmtId="179" fontId="17" fillId="3" borderId="27"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179" fontId="17" fillId="3" borderId="75" xfId="17" applyNumberFormat="1" applyFont="1" applyFill="1" applyBorder="1" applyAlignment="1">
      <alignment horizontal="right" vertical="center" shrinkToFit="1"/>
    </xf>
    <xf numFmtId="179" fontId="17" fillId="3" borderId="25" xfId="17" applyNumberFormat="1" applyFont="1" applyFill="1" applyBorder="1" applyAlignment="1">
      <alignment horizontal="right" vertical="center" shrinkToFit="1"/>
    </xf>
    <xf numFmtId="179" fontId="17" fillId="3" borderId="72" xfId="17" applyNumberFormat="1" applyFont="1" applyFill="1" applyBorder="1" applyAlignment="1">
      <alignment horizontal="right" vertical="center" shrinkToFit="1"/>
    </xf>
    <xf numFmtId="179" fontId="17" fillId="3" borderId="23" xfId="17" applyNumberFormat="1" applyFont="1" applyFill="1" applyBorder="1" applyAlignment="1">
      <alignment horizontal="right" vertical="center" shrinkToFit="1"/>
    </xf>
    <xf numFmtId="179" fontId="17" fillId="3" borderId="54"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2" fontId="17" fillId="3" borderId="32" xfId="17" applyNumberFormat="1" applyFont="1" applyFill="1" applyBorder="1" applyAlignment="1">
      <alignment horizontal="right" vertical="center" shrinkToFit="1"/>
    </xf>
    <xf numFmtId="182" fontId="17" fillId="3" borderId="35" xfId="17" applyNumberFormat="1" applyFont="1" applyFill="1" applyBorder="1" applyAlignment="1">
      <alignment horizontal="right" vertical="center" shrinkToFit="1"/>
    </xf>
    <xf numFmtId="182" fontId="17" fillId="3" borderId="113" xfId="17" applyNumberFormat="1" applyFont="1" applyFill="1" applyBorder="1" applyAlignment="1">
      <alignment horizontal="right" vertical="center" shrinkToFit="1"/>
    </xf>
    <xf numFmtId="182" fontId="17" fillId="3" borderId="119" xfId="17" applyNumberFormat="1" applyFont="1" applyFill="1" applyBorder="1" applyAlignment="1">
      <alignment horizontal="right" vertical="center" shrinkToFit="1"/>
    </xf>
    <xf numFmtId="182" fontId="17" fillId="3" borderId="130" xfId="17" applyNumberFormat="1" applyFont="1" applyFill="1" applyBorder="1" applyAlignment="1">
      <alignment horizontal="right" vertical="center" shrinkToFit="1"/>
    </xf>
    <xf numFmtId="182" fontId="17" fillId="3" borderId="135" xfId="17" applyNumberFormat="1" applyFont="1" applyFill="1" applyBorder="1" applyAlignment="1">
      <alignment horizontal="right" vertical="center" shrinkToFit="1"/>
    </xf>
    <xf numFmtId="182" fontId="17" fillId="3" borderId="140" xfId="17" applyNumberFormat="1" applyFont="1" applyFill="1" applyBorder="1" applyAlignment="1">
      <alignment horizontal="right" vertical="center" shrinkToFit="1"/>
    </xf>
    <xf numFmtId="0" fontId="17" fillId="3" borderId="14" xfId="13" applyFont="1" applyFill="1" applyBorder="1" applyAlignment="1">
      <alignment horizontal="left" vertical="center"/>
    </xf>
    <xf numFmtId="0" fontId="17" fillId="3" borderId="19" xfId="13" applyFont="1" applyFill="1" applyBorder="1" applyAlignment="1">
      <alignment horizontal="left" vertical="center" wrapText="1"/>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2" fontId="17" fillId="3" borderId="84" xfId="13" applyNumberFormat="1" applyFont="1" applyFill="1" applyBorder="1" applyAlignment="1" applyProtection="1">
      <alignment horizontal="right" vertical="center" shrinkToFit="1"/>
      <protection locked="0"/>
    </xf>
    <xf numFmtId="182" fontId="17" fillId="3" borderId="87" xfId="13" applyNumberFormat="1" applyFont="1" applyFill="1" applyBorder="1" applyAlignment="1" applyProtection="1">
      <alignment horizontal="right" vertical="center" shrinkToFit="1"/>
      <protection locked="0"/>
    </xf>
    <xf numFmtId="182"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2" fontId="17" fillId="5" borderId="160" xfId="13" applyNumberFormat="1" applyFont="1" applyFill="1" applyBorder="1" applyAlignment="1" applyProtection="1">
      <alignment horizontal="right" vertical="center" shrinkToFit="1"/>
      <protection locked="0"/>
    </xf>
    <xf numFmtId="182" fontId="17" fillId="5" borderId="161" xfId="13" applyNumberFormat="1" applyFont="1" applyFill="1" applyBorder="1" applyAlignment="1" applyProtection="1">
      <alignment horizontal="right" vertical="center" shrinkToFit="1"/>
      <protection locked="0"/>
    </xf>
    <xf numFmtId="182" fontId="17" fillId="5" borderId="164" xfId="13" applyNumberFormat="1" applyFont="1" applyFill="1" applyBorder="1" applyAlignment="1" applyProtection="1">
      <alignment horizontal="right" vertical="center" shrinkToFit="1"/>
      <protection locked="0"/>
    </xf>
    <xf numFmtId="182" fontId="17" fillId="5" borderId="33" xfId="13" applyNumberFormat="1" applyFont="1" applyFill="1" applyBorder="1" applyAlignment="1" applyProtection="1">
      <alignment horizontal="right" vertical="center" shrinkToFit="1"/>
      <protection locked="0"/>
    </xf>
    <xf numFmtId="182" fontId="17" fillId="5" borderId="36" xfId="12" applyNumberFormat="1" applyFont="1" applyFill="1" applyBorder="1" applyAlignment="1" applyProtection="1">
      <alignment horizontal="right" vertical="center" shrinkToFit="1"/>
      <protection locked="0"/>
    </xf>
    <xf numFmtId="182"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182" fontId="17" fillId="5" borderId="99" xfId="13" applyNumberFormat="1" applyFont="1" applyFill="1" applyBorder="1" applyAlignment="1" applyProtection="1">
      <alignment horizontal="right" vertical="center" shrinkToFit="1"/>
      <protection locked="0"/>
    </xf>
    <xf numFmtId="182" fontId="17" fillId="5" borderId="105" xfId="13" applyNumberFormat="1" applyFont="1" applyFill="1" applyBorder="1" applyAlignment="1" applyProtection="1">
      <alignment horizontal="right" vertical="center" shrinkToFit="1"/>
      <protection locked="0"/>
    </xf>
    <xf numFmtId="182" fontId="17" fillId="5" borderId="103" xfId="12"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2" fontId="17" fillId="3" borderId="96" xfId="13" applyNumberFormat="1" applyFont="1" applyFill="1" applyBorder="1" applyAlignment="1" applyProtection="1">
      <alignment horizontal="right" vertical="center" shrinkToFit="1"/>
      <protection locked="0"/>
    </xf>
    <xf numFmtId="182"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182" fontId="17" fillId="0" borderId="95" xfId="17" applyNumberFormat="1" applyFont="1" applyBorder="1" applyAlignment="1" applyProtection="1">
      <alignment horizontal="right" vertical="center" shrinkToFit="1"/>
      <protection locked="0"/>
    </xf>
    <xf numFmtId="182" fontId="17" fillId="0" borderId="101" xfId="17"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2" fontId="17" fillId="0" borderId="106" xfId="13" applyNumberFormat="1" applyFont="1" applyBorder="1" applyAlignment="1" applyProtection="1">
      <alignment horizontal="right" vertical="center" shrinkToFit="1"/>
      <protection locked="0"/>
    </xf>
    <xf numFmtId="182" fontId="17" fillId="0" borderId="107" xfId="13" applyNumberFormat="1" applyFont="1" applyBorder="1" applyAlignment="1" applyProtection="1">
      <alignment horizontal="right" vertical="center" shrinkToFit="1"/>
      <protection locked="0"/>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2" fontId="17" fillId="0" borderId="94" xfId="17" applyNumberFormat="1" applyFont="1" applyBorder="1" applyAlignment="1" applyProtection="1">
      <alignment horizontal="right" vertical="center" shrinkToFit="1"/>
      <protection locked="0"/>
    </xf>
    <xf numFmtId="182" fontId="17" fillId="0" borderId="100" xfId="17"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2" fontId="17" fillId="5" borderId="112" xfId="13" applyNumberFormat="1" applyFont="1" applyFill="1" applyBorder="1" applyAlignment="1" applyProtection="1">
      <alignment horizontal="right" vertical="center" shrinkToFit="1"/>
      <protection locked="0"/>
    </xf>
    <xf numFmtId="182" fontId="17" fillId="5" borderId="117" xfId="12" applyNumberFormat="1" applyFont="1" applyFill="1" applyBorder="1" applyAlignment="1" applyProtection="1">
      <alignment horizontal="right" vertical="center" shrinkToFit="1"/>
      <protection locked="0"/>
    </xf>
    <xf numFmtId="182" fontId="17" fillId="5" borderId="124" xfId="12" applyNumberFormat="1" applyFont="1" applyFill="1" applyBorder="1" applyAlignment="1" applyProtection="1">
      <alignment horizontal="right" vertical="center" shrinkToFit="1"/>
      <protection locked="0"/>
    </xf>
    <xf numFmtId="182" fontId="17" fillId="5" borderId="128" xfId="12" applyNumberFormat="1" applyFont="1" applyFill="1" applyBorder="1" applyAlignment="1" applyProtection="1">
      <alignment horizontal="right" vertical="center" shrinkToFit="1"/>
      <protection locked="0"/>
    </xf>
    <xf numFmtId="179" fontId="17" fillId="5" borderId="105" xfId="13" applyNumberFormat="1" applyFont="1" applyFill="1" applyBorder="1" applyAlignment="1" applyProtection="1">
      <alignment horizontal="right" vertical="center" shrinkToFit="1"/>
      <protection locked="0"/>
    </xf>
    <xf numFmtId="182" fontId="17" fillId="5" borderId="61" xfId="12" applyNumberFormat="1" applyFont="1" applyFill="1" applyBorder="1" applyAlignment="1" applyProtection="1">
      <alignment horizontal="right" vertical="center" shrinkToFit="1"/>
      <protection locked="0"/>
    </xf>
    <xf numFmtId="182" fontId="17" fillId="5" borderId="52" xfId="12" applyNumberFormat="1" applyFont="1" applyFill="1" applyBorder="1" applyAlignment="1" applyProtection="1">
      <alignment horizontal="right" vertical="center" shrinkToFit="1"/>
      <protection locked="0"/>
    </xf>
    <xf numFmtId="182" fontId="17" fillId="3" borderId="95" xfId="16" applyNumberFormat="1" applyFont="1" applyFill="1" applyBorder="1" applyAlignment="1" applyProtection="1">
      <alignment horizontal="right" vertical="center" shrinkToFit="1"/>
      <protection locked="0"/>
    </xf>
    <xf numFmtId="182" fontId="17" fillId="3" borderId="101" xfId="16" applyNumberFormat="1" applyFont="1" applyFill="1" applyBorder="1" applyAlignment="1" applyProtection="1">
      <alignment horizontal="right" vertical="center" shrinkToFit="1"/>
      <protection locked="0"/>
    </xf>
    <xf numFmtId="182" fontId="17" fillId="3" borderId="107" xfId="16" applyNumberFormat="1" applyFont="1" applyFill="1" applyBorder="1" applyAlignment="1" applyProtection="1">
      <alignment horizontal="right" vertical="center" shrinkToFit="1"/>
      <protection locked="0"/>
    </xf>
    <xf numFmtId="182" fontId="17" fillId="0" borderId="116" xfId="17" applyNumberFormat="1" applyFont="1" applyBorder="1" applyAlignment="1" applyProtection="1">
      <alignment horizontal="right" vertical="center" shrinkToFit="1"/>
      <protection locked="0"/>
    </xf>
    <xf numFmtId="182" fontId="17" fillId="0" borderId="123" xfId="17" applyNumberFormat="1" applyFont="1" applyBorder="1" applyAlignment="1" applyProtection="1">
      <alignment horizontal="right" vertical="center" shrinkToFit="1"/>
      <protection locked="0"/>
    </xf>
    <xf numFmtId="182" fontId="17" fillId="3" borderId="106" xfId="16" applyNumberFormat="1" applyFont="1" applyFill="1" applyBorder="1" applyAlignment="1" applyProtection="1">
      <alignment horizontal="right" vertical="center" shrinkToFit="1"/>
      <protection locked="0"/>
    </xf>
    <xf numFmtId="179"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179" fontId="17" fillId="0" borderId="101" xfId="13" applyNumberFormat="1" applyFont="1" applyBorder="1" applyAlignment="1" applyProtection="1">
      <alignment horizontal="right" vertical="center" shrinkToFit="1"/>
      <protection locked="0"/>
    </xf>
    <xf numFmtId="182" fontId="17" fillId="0" borderId="98" xfId="17" applyNumberFormat="1" applyFont="1" applyBorder="1" applyAlignment="1" applyProtection="1">
      <alignment horizontal="right" vertical="center" shrinkToFit="1"/>
      <protection locked="0"/>
    </xf>
    <xf numFmtId="182" fontId="17" fillId="0" borderId="104" xfId="17" applyNumberFormat="1" applyFont="1" applyBorder="1" applyAlignment="1" applyProtection="1">
      <alignment horizontal="right" vertical="center" shrinkToFit="1"/>
      <protection locked="0"/>
    </xf>
    <xf numFmtId="182" fontId="17" fillId="0" borderId="111" xfId="17" applyNumberFormat="1" applyFont="1" applyBorder="1" applyAlignment="1" applyProtection="1">
      <alignment horizontal="right" vertical="center" shrinkToFit="1"/>
      <protection locked="0"/>
    </xf>
    <xf numFmtId="182" fontId="17" fillId="0" borderId="118" xfId="17" applyNumberFormat="1" applyFont="1" applyBorder="1" applyAlignment="1" applyProtection="1">
      <alignment horizontal="right" vertical="center" shrinkToFit="1"/>
      <protection locked="0"/>
    </xf>
    <xf numFmtId="182" fontId="17" fillId="0" borderId="125" xfId="17" applyNumberFormat="1" applyFont="1" applyBorder="1" applyAlignment="1" applyProtection="1">
      <alignment horizontal="right" vertical="center" shrinkToFit="1"/>
      <protection locked="0"/>
    </xf>
    <xf numFmtId="182" fontId="17" fillId="0" borderId="129" xfId="13" applyNumberFormat="1" applyFont="1" applyBorder="1" applyAlignment="1" applyProtection="1">
      <alignment horizontal="right" vertical="center" shrinkToFit="1"/>
      <protection locked="0"/>
    </xf>
    <xf numFmtId="179"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0" fontId="17" fillId="3" borderId="20" xfId="13" applyFont="1" applyFill="1" applyBorder="1" applyAlignment="1">
      <alignment horizontal="left" vertical="center"/>
    </xf>
    <xf numFmtId="182" fontId="17" fillId="5" borderId="97" xfId="12" applyNumberFormat="1" applyFont="1" applyFill="1" applyBorder="1" applyAlignment="1" applyProtection="1">
      <alignment horizontal="right" vertical="center" shrinkToFit="1"/>
      <protection locked="0"/>
    </xf>
    <xf numFmtId="182" fontId="17" fillId="5" borderId="108" xfId="12" applyNumberFormat="1" applyFont="1" applyFill="1" applyBorder="1" applyAlignment="1" applyProtection="1">
      <alignment horizontal="right" vertical="center" shrinkToFit="1"/>
      <protection locked="0"/>
    </xf>
    <xf numFmtId="182" fontId="17" fillId="0" borderId="96" xfId="17" applyNumberFormat="1" applyFont="1" applyBorder="1" applyAlignment="1" applyProtection="1">
      <alignment horizontal="right" vertical="center" shrinkToFit="1"/>
      <protection locked="0"/>
    </xf>
    <xf numFmtId="182" fontId="17" fillId="0" borderId="102" xfId="17" applyNumberFormat="1" applyFont="1" applyBorder="1" applyAlignment="1" applyProtection="1">
      <alignment horizontal="right" vertical="center" shrinkToFit="1"/>
      <protection locked="0"/>
    </xf>
    <xf numFmtId="182" fontId="17" fillId="0" borderId="110" xfId="17" applyNumberFormat="1" applyFont="1" applyBorder="1" applyAlignment="1" applyProtection="1">
      <alignment horizontal="right" vertical="center" shrinkToFit="1"/>
      <protection locked="0"/>
    </xf>
    <xf numFmtId="182"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182" fontId="17" fillId="0" borderId="109" xfId="17" applyNumberFormat="1" applyFont="1" applyBorder="1" applyAlignment="1" applyProtection="1">
      <alignment horizontal="right" vertical="center" shrinkToFit="1"/>
      <protection locked="0"/>
    </xf>
    <xf numFmtId="182" fontId="17" fillId="0" borderId="115" xfId="17" applyNumberFormat="1" applyFont="1" applyBorder="1" applyAlignment="1" applyProtection="1">
      <alignment horizontal="right" vertical="center" shrinkToFit="1"/>
      <protection locked="0"/>
    </xf>
    <xf numFmtId="182" fontId="17" fillId="0" borderId="120" xfId="17" applyNumberFormat="1" applyFont="1" applyBorder="1" applyAlignment="1" applyProtection="1">
      <alignment horizontal="right" vertical="center" shrinkToFit="1"/>
      <protection locked="0"/>
    </xf>
    <xf numFmtId="182" fontId="17" fillId="0" borderId="122" xfId="17" applyNumberFormat="1" applyFont="1" applyBorder="1" applyAlignment="1" applyProtection="1">
      <alignment horizontal="right" vertical="center" shrinkToFit="1"/>
      <protection locked="0"/>
    </xf>
    <xf numFmtId="182" fontId="17" fillId="0" borderId="126" xfId="12" applyNumberFormat="1" applyFont="1" applyBorder="1" applyAlignment="1" applyProtection="1">
      <alignment horizontal="right" vertical="center" shrinkToFit="1"/>
      <protection locked="0"/>
    </xf>
    <xf numFmtId="182" fontId="17" fillId="0" borderId="83" xfId="12" applyNumberFormat="1" applyFont="1" applyBorder="1" applyAlignment="1" applyProtection="1">
      <alignment horizontal="right" vertical="center" shrinkToFit="1"/>
      <protection locked="0"/>
    </xf>
    <xf numFmtId="182" fontId="17" fillId="0" borderId="86" xfId="12" applyNumberFormat="1" applyFont="1" applyBorder="1" applyAlignment="1" applyProtection="1">
      <alignment horizontal="right" vertical="center" shrinkToFit="1"/>
      <protection locked="0"/>
    </xf>
    <xf numFmtId="182"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84" fontId="21" fillId="0" borderId="32" xfId="14" applyNumberFormat="1" applyFont="1" applyBorder="1" applyAlignment="1">
      <alignment horizontal="center" vertical="center"/>
    </xf>
    <xf numFmtId="184" fontId="21" fillId="0" borderId="35" xfId="14" applyNumberFormat="1" applyFont="1" applyBorder="1" applyAlignment="1">
      <alignment horizontal="center" vertical="center"/>
    </xf>
    <xf numFmtId="184"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4" fontId="21" fillId="0" borderId="27" xfId="14" applyNumberFormat="1" applyFont="1" applyBorder="1" applyAlignment="1">
      <alignment horizontal="center" vertical="center" wrapText="1"/>
    </xf>
    <xf numFmtId="184" fontId="21" fillId="0" borderId="26" xfId="14" applyNumberFormat="1" applyFont="1" applyBorder="1" applyAlignment="1">
      <alignment horizontal="center" vertical="center" wrapText="1"/>
    </xf>
    <xf numFmtId="184" fontId="14" fillId="3" borderId="32" xfId="20" applyNumberFormat="1" applyFont="1" applyFill="1" applyBorder="1" applyAlignment="1">
      <alignment vertical="center" wrapText="1"/>
    </xf>
    <xf numFmtId="184" fontId="14" fillId="3" borderId="35" xfId="20" applyNumberFormat="1" applyFont="1" applyFill="1" applyBorder="1" applyAlignment="1">
      <alignment vertical="center" wrapText="1"/>
    </xf>
    <xf numFmtId="184" fontId="14" fillId="3" borderId="37" xfId="20" applyNumberFormat="1" applyFont="1" applyFill="1" applyBorder="1" applyAlignment="1">
      <alignment vertical="center" wrapText="1"/>
    </xf>
    <xf numFmtId="184" fontId="14" fillId="0" borderId="32" xfId="20" applyNumberFormat="1" applyFont="1" applyFill="1" applyBorder="1" applyAlignment="1">
      <alignment vertical="center" wrapText="1"/>
    </xf>
    <xf numFmtId="184" fontId="14" fillId="0" borderId="35" xfId="20" applyNumberFormat="1" applyFont="1" applyFill="1" applyBorder="1" applyAlignment="1">
      <alignment vertical="center" wrapText="1"/>
    </xf>
    <xf numFmtId="184" fontId="14" fillId="0" borderId="37" xfId="20" applyNumberFormat="1" applyFont="1" applyFill="1" applyBorder="1" applyAlignment="1">
      <alignment vertical="center" wrapText="1"/>
    </xf>
    <xf numFmtId="184" fontId="14" fillId="0" borderId="23" xfId="20" applyNumberFormat="1" applyFont="1" applyFill="1" applyBorder="1">
      <alignment vertical="center"/>
    </xf>
    <xf numFmtId="183" fontId="14" fillId="3" borderId="32" xfId="19" applyNumberFormat="1" applyFont="1" applyFill="1" applyBorder="1" applyAlignment="1">
      <alignment horizontal="left" vertical="center" wrapText="1"/>
    </xf>
    <xf numFmtId="183" fontId="14" fillId="3" borderId="35" xfId="19" applyNumberFormat="1" applyFont="1" applyFill="1" applyBorder="1" applyAlignment="1">
      <alignment horizontal="left" vertical="center" wrapText="1"/>
    </xf>
    <xf numFmtId="183"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84" fontId="21" fillId="0" borderId="32" xfId="20" applyNumberFormat="1" applyFont="1" applyBorder="1">
      <alignment vertical="center"/>
    </xf>
    <xf numFmtId="184" fontId="21" fillId="0" borderId="35" xfId="20" applyNumberFormat="1" applyFont="1" applyBorder="1">
      <alignment vertical="center"/>
    </xf>
    <xf numFmtId="184" fontId="21" fillId="0" borderId="37" xfId="20"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30" xfId="22" applyFont="1" applyBorder="1" applyAlignment="1" applyProtection="1">
      <alignment horizontal="left" vertical="top" wrapText="1"/>
      <protection locked="0"/>
    </xf>
    <xf numFmtId="0" fontId="46" fillId="0" borderId="23" xfId="22" applyFont="1" applyBorder="1" applyAlignment="1" applyProtection="1">
      <alignment horizontal="left" vertical="top" wrapText="1"/>
      <protection locked="0"/>
    </xf>
    <xf numFmtId="0" fontId="46" fillId="0" borderId="16" xfId="22" applyFont="1" applyBorder="1" applyAlignment="1" applyProtection="1">
      <alignment horizontal="left" vertical="top" wrapText="1"/>
      <protection locked="0"/>
    </xf>
    <xf numFmtId="0" fontId="46" fillId="0" borderId="42" xfId="22" applyFont="1" applyBorder="1" applyAlignment="1" applyProtection="1">
      <alignment horizontal="left" vertical="top" wrapText="1"/>
      <protection locked="0"/>
    </xf>
    <xf numFmtId="0" fontId="46" fillId="0" borderId="0" xfId="22" applyFont="1" applyAlignment="1" applyProtection="1">
      <alignment horizontal="left" vertical="top" wrapText="1"/>
      <protection locked="0"/>
    </xf>
    <xf numFmtId="0" fontId="46" fillId="0" borderId="14" xfId="22" applyFont="1" applyBorder="1" applyAlignment="1" applyProtection="1">
      <alignment horizontal="left" vertical="top" wrapText="1"/>
      <protection locked="0"/>
    </xf>
    <xf numFmtId="0" fontId="46" fillId="0" borderId="31" xfId="22" applyFont="1" applyBorder="1" applyAlignment="1" applyProtection="1">
      <alignment horizontal="left" vertical="top" wrapText="1"/>
      <protection locked="0"/>
    </xf>
    <xf numFmtId="0" fontId="46" fillId="0" borderId="34" xfId="22" applyFont="1" applyBorder="1" applyAlignment="1" applyProtection="1">
      <alignment horizontal="left" vertical="top" wrapText="1"/>
      <protection locked="0"/>
    </xf>
    <xf numFmtId="0" fontId="46" fillId="0" borderId="15" xfId="22" applyFont="1" applyBorder="1" applyAlignment="1" applyProtection="1">
      <alignment horizontal="left" vertical="top" wrapText="1"/>
      <protection locked="0"/>
    </xf>
    <xf numFmtId="0" fontId="46" fillId="0" borderId="0" xfId="22" applyFont="1" applyAlignment="1">
      <alignment horizontal="center" vertical="center"/>
    </xf>
    <xf numFmtId="0" fontId="46" fillId="0" borderId="32" xfId="22" applyFont="1" applyBorder="1" applyAlignment="1">
      <alignment horizontal="center" vertical="center"/>
    </xf>
    <xf numFmtId="0" fontId="46" fillId="0" borderId="35" xfId="22" applyFont="1" applyBorder="1" applyAlignment="1">
      <alignment horizontal="center" vertical="center"/>
    </xf>
    <xf numFmtId="0" fontId="46" fillId="0" borderId="37" xfId="22" applyFont="1" applyBorder="1" applyAlignment="1">
      <alignment horizontal="center" vertical="center"/>
    </xf>
    <xf numFmtId="0" fontId="46" fillId="0" borderId="74" xfId="22" applyFont="1" applyBorder="1" applyAlignment="1">
      <alignment horizontal="center" vertical="center"/>
    </xf>
    <xf numFmtId="179" fontId="46" fillId="3" borderId="74" xfId="23" applyNumberFormat="1" applyFont="1" applyFill="1" applyBorder="1" applyAlignment="1">
      <alignment horizontal="center" vertical="center"/>
    </xf>
    <xf numFmtId="179" fontId="46" fillId="3" borderId="0" xfId="23" applyNumberFormat="1" applyFont="1" applyFill="1" applyAlignment="1">
      <alignment horizontal="center" vertical="center"/>
    </xf>
    <xf numFmtId="183" fontId="46" fillId="3" borderId="74" xfId="23" applyNumberFormat="1" applyFont="1" applyFill="1" applyBorder="1" applyAlignment="1">
      <alignment horizontal="center" vertical="center" wrapText="1"/>
    </xf>
    <xf numFmtId="183" fontId="46" fillId="0" borderId="0" xfId="23" applyNumberFormat="1" applyFont="1" applyAlignment="1">
      <alignment horizontal="center" vertical="center" wrapText="1"/>
    </xf>
    <xf numFmtId="184" fontId="44" fillId="0" borderId="0" xfId="22" applyNumberFormat="1" applyAlignment="1">
      <alignment horizontal="center" vertical="center"/>
    </xf>
    <xf numFmtId="183" fontId="46" fillId="3" borderId="0" xfId="23" applyNumberFormat="1" applyFont="1" applyFill="1" applyAlignment="1">
      <alignment horizontal="center" vertical="center" wrapText="1"/>
    </xf>
    <xf numFmtId="179" fontId="46" fillId="3" borderId="0" xfId="23" applyNumberFormat="1" applyFont="1" applyFill="1" applyAlignment="1">
      <alignment horizontal="center" vertical="center" wrapText="1"/>
    </xf>
    <xf numFmtId="179" fontId="46" fillId="0" borderId="0" xfId="22" applyNumberFormat="1" applyFont="1" applyAlignment="1">
      <alignment horizontal="center" vertical="center"/>
    </xf>
  </cellXfs>
  <cellStyles count="27">
    <cellStyle name="標準" xfId="0" builtinId="0"/>
    <cellStyle name="標準 2" xfId="1" xr:uid="{00000000-0005-0000-0000-000001000000}"/>
    <cellStyle name="標準 2 2" xfId="2" xr:uid="{00000000-0005-0000-0000-000002000000}"/>
    <cellStyle name="標準 2 3" xfId="3" xr:uid="{00000000-0005-0000-0000-000003000000}"/>
    <cellStyle name="標準 2 4" xfId="21" xr:uid="{EA45F3F1-88D6-499D-B5EB-084F0A9526BB}"/>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 2" xfId="10" xr:uid="{00000000-0005-0000-0000-00000A000000}"/>
    <cellStyle name="標準 6_APAHO401000" xfId="11" xr:uid="{00000000-0005-0000-0000-00000B000000}"/>
    <cellStyle name="標準 6_APAHO401200_O-JJ1016-001-3_財政状況資料集(決算状況カード(各会計・関係団体))(Rev2)2" xfId="12" xr:uid="{00000000-0005-0000-0000-00000C000000}"/>
    <cellStyle name="標準 6_APAHO402200_O-JJ1016-001-3_財政状況資料集(決算状況カード(各会計・関係団体))(Rev2)2" xfId="13" xr:uid="{00000000-0005-0000-0000-00000D000000}"/>
    <cellStyle name="標準 7" xfId="26" xr:uid="{1E3C4E5B-9AF6-41CF-8F46-ED14BF607185}"/>
    <cellStyle name="標準_【レイアウト】（県）資料３（Ｐ２）　歳出比較分析表" xfId="20" xr:uid="{00000000-0005-0000-0000-000014000000}"/>
    <cellStyle name="標準_【レイアウト】（県）資料３（Ｐ２）　歳出比較分析表 2" xfId="22" xr:uid="{F9EC8641-1C6B-4438-BBCC-B17CC3439488}"/>
    <cellStyle name="標準_【レイアウト】（市）資料３（Ｐ２）　歳出比較分析表" xfId="19" xr:uid="{00000000-0005-0000-0000-000013000000}"/>
    <cellStyle name="標準_【レイアウト】（市）資料３（Ｐ２）　歳出比較分析表 2" xfId="23" xr:uid="{AAC05329-CFED-4635-890F-2682185933F6}"/>
    <cellStyle name="標準_APAHO251300" xfId="14" xr:uid="{00000000-0005-0000-0000-00000E000000}"/>
    <cellStyle name="標準_APAHO251300 2" xfId="24" xr:uid="{E2CE43C5-B39C-4F60-B381-6DC3C50D6896}"/>
    <cellStyle name="標準_APAHO252300" xfId="15" xr:uid="{00000000-0005-0000-0000-00000F000000}"/>
    <cellStyle name="標準_APAHO252300 2" xfId="25" xr:uid="{43E95865-984F-442B-BCD3-726186E0CB0A}"/>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E61F-414F-87C8-34AF4C3CEB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958945</c:v>
                </c:pt>
                <c:pt idx="1">
                  <c:v>581468</c:v>
                </c:pt>
                <c:pt idx="2">
                  <c:v>592936</c:v>
                </c:pt>
                <c:pt idx="3">
                  <c:v>925926</c:v>
                </c:pt>
                <c:pt idx="4">
                  <c:v>598075</c:v>
                </c:pt>
              </c:numCache>
            </c:numRef>
          </c:val>
          <c:smooth val="0"/>
          <c:extLst>
            <c:ext xmlns:c16="http://schemas.microsoft.com/office/drawing/2014/chart" uri="{C3380CC4-5D6E-409C-BE32-E72D297353CC}">
              <c16:uniqueId val="{00000001-E61F-414F-87C8-34AF4C3CEB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1.97</c:v>
                </c:pt>
                <c:pt idx="1">
                  <c:v>1.86</c:v>
                </c:pt>
                <c:pt idx="2">
                  <c:v>1.46</c:v>
                </c:pt>
                <c:pt idx="3">
                  <c:v>1.05</c:v>
                </c:pt>
                <c:pt idx="4">
                  <c:v>1.35</c:v>
                </c:pt>
              </c:numCache>
            </c:numRef>
          </c:val>
          <c:extLst>
            <c:ext xmlns:c16="http://schemas.microsoft.com/office/drawing/2014/chart" uri="{C3380CC4-5D6E-409C-BE32-E72D297353CC}">
              <c16:uniqueId val="{00000000-A77B-493A-B667-FA89841DF4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30.51</c:v>
                </c:pt>
                <c:pt idx="1">
                  <c:v>25.03</c:v>
                </c:pt>
                <c:pt idx="2">
                  <c:v>22.63</c:v>
                </c:pt>
                <c:pt idx="3">
                  <c:v>29.53</c:v>
                </c:pt>
                <c:pt idx="4">
                  <c:v>34.61</c:v>
                </c:pt>
              </c:numCache>
            </c:numRef>
          </c:val>
          <c:extLst>
            <c:ext xmlns:c16="http://schemas.microsoft.com/office/drawing/2014/chart" uri="{C3380CC4-5D6E-409C-BE32-E72D297353CC}">
              <c16:uniqueId val="{00000001-A77B-493A-B667-FA89841DF42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3.15</c:v>
                </c:pt>
                <c:pt idx="1">
                  <c:v>-1</c:v>
                </c:pt>
                <c:pt idx="2">
                  <c:v>4.72</c:v>
                </c:pt>
                <c:pt idx="3">
                  <c:v>18.37</c:v>
                </c:pt>
                <c:pt idx="4">
                  <c:v>10.35</c:v>
                </c:pt>
              </c:numCache>
            </c:numRef>
          </c:val>
          <c:smooth val="0"/>
          <c:extLst>
            <c:ext xmlns:c16="http://schemas.microsoft.com/office/drawing/2014/chart" uri="{C3380CC4-5D6E-409C-BE32-E72D297353CC}">
              <c16:uniqueId val="{00000002-A77B-493A-B667-FA89841DF4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0EC-4479-A20A-A120BA9DF1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EC-4479-A20A-A120BA9DF142}"/>
            </c:ext>
          </c:extLst>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EC-4479-A20A-A120BA9DF142}"/>
            </c:ext>
          </c:extLst>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0EC-4479-A20A-A120BA9DF142}"/>
            </c:ext>
          </c:extLst>
        </c:ser>
        <c:ser>
          <c:idx val="4"/>
          <c:order val="4"/>
          <c:tx>
            <c:strRef>
              <c:f>データシート!$A$31</c:f>
              <c:strCache>
                <c:ptCount val="1"/>
                <c:pt idx="0">
                  <c:v>風ぐるま事業特別会計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0.09</c:v>
                </c:pt>
                <c:pt idx="4">
                  <c:v>#N/A</c:v>
                </c:pt>
                <c:pt idx="5">
                  <c:v>0.04</c:v>
                </c:pt>
                <c:pt idx="6">
                  <c:v>#N/A</c:v>
                </c:pt>
                <c:pt idx="7">
                  <c:v>0</c:v>
                </c:pt>
                <c:pt idx="8">
                  <c:v>#N/A</c:v>
                </c:pt>
                <c:pt idx="9">
                  <c:v>0</c:v>
                </c:pt>
              </c:numCache>
            </c:numRef>
          </c:val>
          <c:extLst>
            <c:ext xmlns:c16="http://schemas.microsoft.com/office/drawing/2014/chart" uri="{C3380CC4-5D6E-409C-BE32-E72D297353CC}">
              <c16:uniqueId val="{00000004-20EC-4479-A20A-A120BA9DF14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c:v>
                </c:pt>
                <c:pt idx="4">
                  <c:v>#N/A</c:v>
                </c:pt>
                <c:pt idx="5">
                  <c:v>0</c:v>
                </c:pt>
                <c:pt idx="6">
                  <c:v>#N/A</c:v>
                </c:pt>
                <c:pt idx="7">
                  <c:v>0.05</c:v>
                </c:pt>
                <c:pt idx="8">
                  <c:v>#N/A</c:v>
                </c:pt>
                <c:pt idx="9">
                  <c:v>0</c:v>
                </c:pt>
              </c:numCache>
            </c:numRef>
          </c:val>
          <c:extLst>
            <c:ext xmlns:c16="http://schemas.microsoft.com/office/drawing/2014/chart" uri="{C3380CC4-5D6E-409C-BE32-E72D297353CC}">
              <c16:uniqueId val="{00000005-20EC-4479-A20A-A120BA9DF14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6-20EC-4479-A20A-A120BA9DF14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0.33</c:v>
                </c:pt>
                <c:pt idx="2">
                  <c:v>#N/A</c:v>
                </c:pt>
                <c:pt idx="3">
                  <c:v>0.62</c:v>
                </c:pt>
                <c:pt idx="4">
                  <c:v>#N/A</c:v>
                </c:pt>
                <c:pt idx="5">
                  <c:v>0.2</c:v>
                </c:pt>
                <c:pt idx="6">
                  <c:v>#N/A</c:v>
                </c:pt>
                <c:pt idx="7">
                  <c:v>0.35</c:v>
                </c:pt>
                <c:pt idx="8">
                  <c:v>#N/A</c:v>
                </c:pt>
                <c:pt idx="9">
                  <c:v>0.41</c:v>
                </c:pt>
              </c:numCache>
            </c:numRef>
          </c:val>
          <c:extLst>
            <c:ext xmlns:c16="http://schemas.microsoft.com/office/drawing/2014/chart" uri="{C3380CC4-5D6E-409C-BE32-E72D297353CC}">
              <c16:uniqueId val="{00000007-20EC-4479-A20A-A120BA9DF1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1.96</c:v>
                </c:pt>
                <c:pt idx="2">
                  <c:v>#N/A</c:v>
                </c:pt>
                <c:pt idx="3">
                  <c:v>1.86</c:v>
                </c:pt>
                <c:pt idx="4">
                  <c:v>#N/A</c:v>
                </c:pt>
                <c:pt idx="5">
                  <c:v>1.46</c:v>
                </c:pt>
                <c:pt idx="6">
                  <c:v>#N/A</c:v>
                </c:pt>
                <c:pt idx="7">
                  <c:v>1.04</c:v>
                </c:pt>
                <c:pt idx="8">
                  <c:v>#N/A</c:v>
                </c:pt>
                <c:pt idx="9">
                  <c:v>1.34</c:v>
                </c:pt>
              </c:numCache>
            </c:numRef>
          </c:val>
          <c:extLst>
            <c:ext xmlns:c16="http://schemas.microsoft.com/office/drawing/2014/chart" uri="{C3380CC4-5D6E-409C-BE32-E72D297353CC}">
              <c16:uniqueId val="{00000008-20EC-4479-A20A-A120BA9DF14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17.8</c:v>
                </c:pt>
                <c:pt idx="2">
                  <c:v>#N/A</c:v>
                </c:pt>
                <c:pt idx="3">
                  <c:v>16.350000000000001</c:v>
                </c:pt>
                <c:pt idx="4">
                  <c:v>#N/A</c:v>
                </c:pt>
                <c:pt idx="5">
                  <c:v>13.66</c:v>
                </c:pt>
                <c:pt idx="6">
                  <c:v>#N/A</c:v>
                </c:pt>
                <c:pt idx="7">
                  <c:v>11.66</c:v>
                </c:pt>
                <c:pt idx="8">
                  <c:v>#N/A</c:v>
                </c:pt>
                <c:pt idx="9">
                  <c:v>7.12</c:v>
                </c:pt>
              </c:numCache>
            </c:numRef>
          </c:val>
          <c:extLst>
            <c:ext xmlns:c16="http://schemas.microsoft.com/office/drawing/2014/chart" uri="{C3380CC4-5D6E-409C-BE32-E72D297353CC}">
              <c16:uniqueId val="{00000009-20EC-4479-A20A-A120BA9DF14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706</c:v>
                </c:pt>
                <c:pt idx="5">
                  <c:v>678</c:v>
                </c:pt>
                <c:pt idx="8">
                  <c:v>670</c:v>
                </c:pt>
                <c:pt idx="11">
                  <c:v>660</c:v>
                </c:pt>
                <c:pt idx="14">
                  <c:v>752</c:v>
                </c:pt>
              </c:numCache>
            </c:numRef>
          </c:val>
          <c:extLst>
            <c:ext xmlns:c16="http://schemas.microsoft.com/office/drawing/2014/chart" uri="{C3380CC4-5D6E-409C-BE32-E72D297353CC}">
              <c16:uniqueId val="{00000000-0822-44E6-B20F-1B466DA450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22-44E6-B20F-1B466DA450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0822-44E6-B20F-1B466DA450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24</c:v>
                </c:pt>
                <c:pt idx="6">
                  <c:v>24</c:v>
                </c:pt>
                <c:pt idx="9">
                  <c:v>24</c:v>
                </c:pt>
                <c:pt idx="12">
                  <c:v>24</c:v>
                </c:pt>
              </c:numCache>
            </c:numRef>
          </c:val>
          <c:extLst>
            <c:ext xmlns:c16="http://schemas.microsoft.com/office/drawing/2014/chart" uri="{C3380CC4-5D6E-409C-BE32-E72D297353CC}">
              <c16:uniqueId val="{00000003-0822-44E6-B20F-1B466DA450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179</c:v>
                </c:pt>
                <c:pt idx="3">
                  <c:v>175</c:v>
                </c:pt>
                <c:pt idx="6">
                  <c:v>182</c:v>
                </c:pt>
                <c:pt idx="9">
                  <c:v>172</c:v>
                </c:pt>
                <c:pt idx="12">
                  <c:v>163</c:v>
                </c:pt>
              </c:numCache>
            </c:numRef>
          </c:val>
          <c:extLst>
            <c:ext xmlns:c16="http://schemas.microsoft.com/office/drawing/2014/chart" uri="{C3380CC4-5D6E-409C-BE32-E72D297353CC}">
              <c16:uniqueId val="{00000004-0822-44E6-B20F-1B466DA450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22-44E6-B20F-1B466DA450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22-44E6-B20F-1B466DA450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589</c:v>
                </c:pt>
                <c:pt idx="3">
                  <c:v>571</c:v>
                </c:pt>
                <c:pt idx="6">
                  <c:v>547</c:v>
                </c:pt>
                <c:pt idx="9">
                  <c:v>537</c:v>
                </c:pt>
                <c:pt idx="12">
                  <c:v>661</c:v>
                </c:pt>
              </c:numCache>
            </c:numRef>
          </c:val>
          <c:extLst>
            <c:ext xmlns:c16="http://schemas.microsoft.com/office/drawing/2014/chart" uri="{C3380CC4-5D6E-409C-BE32-E72D297353CC}">
              <c16:uniqueId val="{00000007-0822-44E6-B20F-1B466DA4506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c:v>
                </c:pt>
                <c:pt idx="2">
                  <c:v>#N/A</c:v>
                </c:pt>
                <c:pt idx="3">
                  <c:v>#N/A</c:v>
                </c:pt>
                <c:pt idx="4">
                  <c:v>97</c:v>
                </c:pt>
                <c:pt idx="5">
                  <c:v>#N/A</c:v>
                </c:pt>
                <c:pt idx="6">
                  <c:v>#N/A</c:v>
                </c:pt>
                <c:pt idx="7">
                  <c:v>88</c:v>
                </c:pt>
                <c:pt idx="8">
                  <c:v>#N/A</c:v>
                </c:pt>
                <c:pt idx="9">
                  <c:v>#N/A</c:v>
                </c:pt>
                <c:pt idx="10">
                  <c:v>78</c:v>
                </c:pt>
                <c:pt idx="11">
                  <c:v>#N/A</c:v>
                </c:pt>
                <c:pt idx="12">
                  <c:v>#N/A</c:v>
                </c:pt>
                <c:pt idx="13">
                  <c:v>101</c:v>
                </c:pt>
                <c:pt idx="14">
                  <c:v>#N/A</c:v>
                </c:pt>
              </c:numCache>
            </c:numRef>
          </c:val>
          <c:smooth val="0"/>
          <c:extLst>
            <c:ext xmlns:c16="http://schemas.microsoft.com/office/drawing/2014/chart" uri="{C3380CC4-5D6E-409C-BE32-E72D297353CC}">
              <c16:uniqueId val="{00000008-0822-44E6-B20F-1B466DA450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6711</c:v>
                </c:pt>
                <c:pt idx="5">
                  <c:v>6689</c:v>
                </c:pt>
                <c:pt idx="8">
                  <c:v>7016</c:v>
                </c:pt>
                <c:pt idx="11">
                  <c:v>7380</c:v>
                </c:pt>
                <c:pt idx="14">
                  <c:v>7530</c:v>
                </c:pt>
              </c:numCache>
            </c:numRef>
          </c:val>
          <c:extLst>
            <c:ext xmlns:c16="http://schemas.microsoft.com/office/drawing/2014/chart" uri="{C3380CC4-5D6E-409C-BE32-E72D297353CC}">
              <c16:uniqueId val="{00000000-CC35-44CF-A2C1-D84A9AA7AE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C35-44CF-A2C1-D84A9AA7AE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11032</c:v>
                </c:pt>
                <c:pt idx="5">
                  <c:v>10338</c:v>
                </c:pt>
                <c:pt idx="8">
                  <c:v>9770</c:v>
                </c:pt>
                <c:pt idx="11">
                  <c:v>9073</c:v>
                </c:pt>
                <c:pt idx="14">
                  <c:v>9246</c:v>
                </c:pt>
              </c:numCache>
            </c:numRef>
          </c:val>
          <c:extLst>
            <c:ext xmlns:c16="http://schemas.microsoft.com/office/drawing/2014/chart" uri="{C3380CC4-5D6E-409C-BE32-E72D297353CC}">
              <c16:uniqueId val="{00000002-CC35-44CF-A2C1-D84A9AA7AE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35-44CF-A2C1-D84A9AA7AE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35-44CF-A2C1-D84A9AA7AE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35-44CF-A2C1-D84A9AA7AE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228</c:v>
                </c:pt>
                <c:pt idx="3">
                  <c:v>184</c:v>
                </c:pt>
                <c:pt idx="6">
                  <c:v>183</c:v>
                </c:pt>
                <c:pt idx="9">
                  <c:v>119</c:v>
                </c:pt>
                <c:pt idx="12">
                  <c:v>90</c:v>
                </c:pt>
              </c:numCache>
            </c:numRef>
          </c:val>
          <c:extLst>
            <c:ext xmlns:c16="http://schemas.microsoft.com/office/drawing/2014/chart" uri="{C3380CC4-5D6E-409C-BE32-E72D297353CC}">
              <c16:uniqueId val="{00000006-CC35-44CF-A2C1-D84A9AA7AE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167</c:v>
                </c:pt>
                <c:pt idx="3">
                  <c:v>143</c:v>
                </c:pt>
                <c:pt idx="6">
                  <c:v>119</c:v>
                </c:pt>
                <c:pt idx="9">
                  <c:v>95</c:v>
                </c:pt>
                <c:pt idx="12">
                  <c:v>71</c:v>
                </c:pt>
              </c:numCache>
            </c:numRef>
          </c:val>
          <c:extLst>
            <c:ext xmlns:c16="http://schemas.microsoft.com/office/drawing/2014/chart" uri="{C3380CC4-5D6E-409C-BE32-E72D297353CC}">
              <c16:uniqueId val="{00000007-CC35-44CF-A2C1-D84A9AA7AE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1787</c:v>
                </c:pt>
                <c:pt idx="3">
                  <c:v>1732</c:v>
                </c:pt>
                <c:pt idx="6">
                  <c:v>1593</c:v>
                </c:pt>
                <c:pt idx="9">
                  <c:v>1446</c:v>
                </c:pt>
                <c:pt idx="12">
                  <c:v>1293</c:v>
                </c:pt>
              </c:numCache>
            </c:numRef>
          </c:val>
          <c:extLst>
            <c:ext xmlns:c16="http://schemas.microsoft.com/office/drawing/2014/chart" uri="{C3380CC4-5D6E-409C-BE32-E72D297353CC}">
              <c16:uniqueId val="{00000008-CC35-44CF-A2C1-D84A9AA7AE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58</c:v>
                </c:pt>
                <c:pt idx="3">
                  <c:v>45</c:v>
                </c:pt>
                <c:pt idx="6">
                  <c:v>32</c:v>
                </c:pt>
                <c:pt idx="9">
                  <c:v>18</c:v>
                </c:pt>
                <c:pt idx="12">
                  <c:v>13</c:v>
                </c:pt>
              </c:numCache>
            </c:numRef>
          </c:val>
          <c:extLst>
            <c:ext xmlns:c16="http://schemas.microsoft.com/office/drawing/2014/chart" uri="{C3380CC4-5D6E-409C-BE32-E72D297353CC}">
              <c16:uniqueId val="{00000009-CC35-44CF-A2C1-D84A9AA7AE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6046</c:v>
                </c:pt>
                <c:pt idx="3">
                  <c:v>6088</c:v>
                </c:pt>
                <c:pt idx="6">
                  <c:v>6465</c:v>
                </c:pt>
                <c:pt idx="9">
                  <c:v>7480</c:v>
                </c:pt>
                <c:pt idx="12">
                  <c:v>7983</c:v>
                </c:pt>
              </c:numCache>
            </c:numRef>
          </c:val>
          <c:extLst>
            <c:ext xmlns:c16="http://schemas.microsoft.com/office/drawing/2014/chart" uri="{C3380CC4-5D6E-409C-BE32-E72D297353CC}">
              <c16:uniqueId val="{0000000A-CC35-44CF-A2C1-D84A9AA7AEA8}"/>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35-44CF-A2C1-D84A9AA7AEA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637</c:v>
                </c:pt>
                <c:pt idx="1">
                  <c:v>865</c:v>
                </c:pt>
                <c:pt idx="2">
                  <c:v>1109</c:v>
                </c:pt>
              </c:numCache>
            </c:numRef>
          </c:val>
          <c:extLst>
            <c:ext xmlns:c16="http://schemas.microsoft.com/office/drawing/2014/chart" uri="{C3380CC4-5D6E-409C-BE32-E72D297353CC}">
              <c16:uniqueId val="{00000000-0AC2-46D9-889D-C8BA038E14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1282</c:v>
                </c:pt>
                <c:pt idx="1">
                  <c:v>983</c:v>
                </c:pt>
                <c:pt idx="2">
                  <c:v>916</c:v>
                </c:pt>
              </c:numCache>
            </c:numRef>
          </c:val>
          <c:extLst>
            <c:ext xmlns:c16="http://schemas.microsoft.com/office/drawing/2014/chart" uri="{C3380CC4-5D6E-409C-BE32-E72D297353CC}">
              <c16:uniqueId val="{00000001-0AC2-46D9-889D-C8BA038E14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7551</c:v>
                </c:pt>
                <c:pt idx="1">
                  <c:v>6910</c:v>
                </c:pt>
                <c:pt idx="2">
                  <c:v>6888</c:v>
                </c:pt>
              </c:numCache>
            </c:numRef>
          </c:val>
          <c:extLst>
            <c:ext xmlns:c16="http://schemas.microsoft.com/office/drawing/2014/chart" uri="{C3380CC4-5D6E-409C-BE32-E72D297353CC}">
              <c16:uniqueId val="{00000002-0AC2-46D9-889D-C8BA038E14E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{D8E41EAA-08B0-430F-9460-B7970B9FB1CA}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BE0-4949-9CC6-326EBC939E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{E378F980-434F-460A-A4B0-5D723B907E2A}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E0-4949-9CC6-326EBC939E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{F6224AA7-0E2C-44FA-9DB5-1A68826B7D4C}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E0-4949-9CC6-326EBC939E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{2348518A-5E30-4ED3-A9A8-37A83CA4CFD4}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E0-4949-9CC6-326EBC939E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{57BC9BF9-C28E-4423-8D34-D557C33DAE76}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E0-4949-9CC6-326EBC939E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{51B5496B-D056-4473-8B16-049F050ED183}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BE0-4949-9CC6-326EBC939E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{8EB58707-F1A9-44E5-9C03-82D5A71CA26E}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BE0-4949-9CC6-326EBC939E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{96CDECE2-410C-454E-8AB1-32D1CFB3ABF2}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BE0-4949-9CC6-326EBC939E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{07B9B598-C431-4310-AACF-91EFDFDF628B}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BE0-4949-9CC6-326EBC939E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57.2</c:v>
                </c:pt>
                <c:pt idx="16">
                  <c:v>58.8</c:v>
                </c:pt>
                <c:pt idx="24">
                  <c:v>56.9</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E0-4949-9CC6-326EBC939E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{23D25526-2EB5-42E4-9351-42613B6A3B6D}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BE0-4949-9CC6-326EBC939E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{B72009B7-5E0E-4B83-8AE9-D14C4ADFA889}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E0-4949-9CC6-326EBC939E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{B4D4C153-D5B0-4CA3-92B5-275A81D0021C}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E0-4949-9CC6-326EBC939E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{69F397A8-1023-4287-8865-9562DF01A12B}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E0-4949-9CC6-326EBC939E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{76104FDB-2506-47BA-88AB-FD8D07EFB627}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E0-4949-9CC6-326EBC939E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{94B28FB8-F3AD-4F4C-BE3A-CE7E62ED45AD}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BE0-4949-9CC6-326EBC939EB7}"/>
                </c:ext>
              </c:extLst>
            </c:dLbl>
            <c:dLbl>
              <c:idx val="16"/>
              <c:layout>
                <c:manualLayout>
                  <c:x val="-2.8500074116938182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{A6E51F58-EFC9-46A8-862B-D05770CA82DD}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BE0-4949-9CC6-326EBC939EB7}"/>
                </c:ext>
              </c:extLst>
            </c:dLbl>
            <c:dLbl>
              <c:idx val="24"/>
              <c:layout>
                <c:manualLayout>
                  <c:x val="-3.553142718353014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{DAE3D39C-38B6-4603-A04F-9626B4E2DD0C}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BE0-4949-9CC6-326EBC939E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{4313AC07-50FE-4DCE-B98F-444172A9BB35}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BE0-4949-9CC6-326EBC939E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BE0-4949-9CC6-326EBC939EB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{4E08D53D-0F9F-42A9-A7D1-8B3F48576A9D}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E5B-4503-8F73-CD090AC7E0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{4D5B0D9B-B217-4029-9F8F-EDFE4176016E}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5B-4503-8F73-CD090AC7E0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{70A58CEE-2942-4694-90F8-30C89D14A6DF}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5B-4503-8F73-CD090AC7E0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{5D41412D-BE4F-4C25-BBB3-E655600E22FF}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5B-4503-8F73-CD090AC7E0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{709638BF-0EBF-4B95-9EFB-2060D16F6311}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5B-4503-8F73-CD090AC7E00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{193B649B-4EEF-4B9B-95F7-931DD3174FAF}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E5B-4503-8F73-CD090AC7E00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{92718C84-5DE7-4CF6-B2D6-8105A59A88DA}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E5B-4503-8F73-CD090AC7E00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{0B47B702-214E-48FE-B6E1-32E0B8A13E76}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E5B-4503-8F73-CD090AC7E00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{8A3BCCD7-9B00-4670-B7CA-9072537F16BC}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E5B-4503-8F73-CD090AC7E0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4.4000000000000004</c:v>
                </c:pt>
                <c:pt idx="16">
                  <c:v>4.2</c:v>
                </c:pt>
                <c:pt idx="24">
                  <c:v>4</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E5B-4503-8F73-CD090AC7E0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{2CAEAB9B-F4A7-46FA-84A5-EC79B36C92DE}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E5B-4503-8F73-CD090AC7E0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{17A8F1D3-CF11-4699-8BF1-36C20272D373}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5B-4503-8F73-CD090AC7E0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{B23F358B-26AC-4771-81C1-B28E93E2A458}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5B-4503-8F73-CD090AC7E0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{2097B354-A086-417F-8117-6FA478C71224}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5B-4503-8F73-CD090AC7E0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{84E764C4-B806-4278-9C44-72654084E164}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5B-4503-8F73-CD090AC7E003}"/>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{03174417-0428-4BA5-835E-B090100F3198}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E5B-4503-8F73-CD090AC7E0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{D668BBB7-E378-4EEF-A7A6-1DFCA631456E}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E5B-4503-8F73-CD090AC7E0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{FBF5FC6C-88F4-4834-9247-FB90C43D66E2}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E5B-4503-8F73-CD090AC7E0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{448D04AA-B30F-4DEE-9BDF-5C1A92B8572D}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E5B-4503-8F73-CD090AC7E0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E5B-4503-8F73-CD090AC7E003}"/>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辺地対策事業債の大型事業借入れ分の償還開始に伴い、元利償還金等が増となり、算入公債費等も増となった。</a:t>
          </a:r>
          <a:endParaRPr kumimoji="1" lang="en-US" altLang="ja-JP" sz="1400">
            <a:latin typeface="ＭＳ ゴシック"/>
            <a:ea typeface="ＭＳ ゴシック"/>
          </a:endParaRPr>
        </a:p>
        <a:p>
          <a:r>
            <a:rPr kumimoji="1" lang="ja-JP" altLang="en-US" sz="1400">
              <a:latin typeface="ＭＳ ゴシック"/>
              <a:ea typeface="ＭＳ ゴシック"/>
            </a:rPr>
            <a:t>今後も一般会計だけでなく公営企業会計でも事業が見込まれていることから、今後の財政への影響を考慮し、計画的な借入れ、償還を行っていく。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令和３年度は、歯科診療所の建替事業、高幡東部清掃組合負担金、公共施設の照明</a:t>
          </a:r>
          <a:r>
            <a:rPr kumimoji="1" lang="en-US" altLang="ja-JP" sz="1400">
              <a:latin typeface="ＭＳ ゴシック"/>
              <a:ea typeface="ＭＳ ゴシック"/>
            </a:rPr>
            <a:t>LED</a:t>
          </a:r>
          <a:r>
            <a:rPr kumimoji="1" lang="ja-JP" altLang="en-US" sz="1400">
              <a:latin typeface="ＭＳ ゴシック"/>
              <a:ea typeface="ＭＳ ゴシック"/>
            </a:rPr>
            <a:t>化事業等について地方債の借入れを行ったことにより一般会計等に係る地方債の現在高が増額となった。</a:t>
          </a:r>
          <a:endParaRPr kumimoji="1" lang="en-US" altLang="ja-JP" sz="1400">
            <a:latin typeface="ＭＳ ゴシック"/>
            <a:ea typeface="ＭＳ ゴシック"/>
          </a:endParaRPr>
        </a:p>
        <a:p>
          <a:r>
            <a:rPr kumimoji="1" lang="ja-JP" altLang="en-US" sz="1400">
              <a:latin typeface="ＭＳ ゴシック"/>
              <a:ea typeface="ＭＳ ゴシック"/>
            </a:rPr>
            <a:t>充用可能基金については、普通交付税の再算定による追加交付分及び令和２年度実施事業に対する交付金の積立てを行ったため増となり、将来負担比率の分子がマイナス方向へ若干変動した。</a:t>
          </a:r>
          <a:endParaRPr kumimoji="1" lang="en-US" altLang="ja-JP" sz="1400">
            <a:latin typeface="ＭＳ ゴシック"/>
            <a:ea typeface="ＭＳ ゴシック"/>
          </a:endParaRPr>
        </a:p>
        <a:p>
          <a:r>
            <a:rPr kumimoji="1" lang="ja-JP" altLang="en-US" sz="1400">
              <a:latin typeface="ＭＳ ゴシック"/>
              <a:ea typeface="ＭＳ ゴシック"/>
            </a:rPr>
            <a:t>今後も起債対象事業を予定しているため、交付税措置等を考慮した借入れを行うなど対応を図る。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高知県梼原町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普通交付税の再算定による追加交付分及び令和２年度実施事業に対する交付金の積立てを行ったため増となった。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目的に沿った各種事業への充当や計画的な繰上償還に努め、各種事業を円滑に進めていく。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保健文化社会福祉基金：町民が自助、共助、協働という支え合いの意識を持ち合う地域づくりと、町民の誰もが生涯にわたり生きがいを持ち続け、明るく健康な生活を営むことができる福祉社会を実現するため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○公共施設整備事業基金：公共施設の計画的な整備促進、大規模な開発事業に係る町債の償還に対して活用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○森と水の文化のまちづくり基金：ふるさとづくりの基本となる人材育成を中心に、町民が互いに連携しふるさと創生のための事業運営に資するために活用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○ゆすはら</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夢・未来基金：</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世紀の梼原町が夢と希望に満ちた町であり続けるために、町民と行政が一体となり、地域の資源を有効的に活用し、総合的かつ計画的に行うことにより、梼原町に住みたい、住み続けたいと希求するまちづくりを未来にわたり実現していくため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○森林環境譲与税基金：梼原町に存する民有林について、森林づくりに関する施策を総合的に実施することに活用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○保健文化社会福祉基金：社会福祉協議会活動補助金等の社会福祉事業に対し、</a:t>
          </a:r>
          <a:r>
            <a:rPr kumimoji="1" lang="en-US" altLang="ja-JP" sz="1300">
              <a:solidFill>
                <a:schemeClr val="dk1"/>
              </a:solidFill>
              <a:effectLst/>
              <a:latin typeface="ＭＳ ゴシック"/>
              <a:ea typeface="ＭＳ ゴシック"/>
              <a:cs typeface="+mn-cs"/>
            </a:rPr>
            <a:t>80</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○公共施設整備事業基金：町道舗装修繕及び町管理施設の照明</a:t>
          </a:r>
          <a:r>
            <a:rPr kumimoji="1" lang="en-US" altLang="ja-JP" sz="1300">
              <a:solidFill>
                <a:schemeClr val="dk1"/>
              </a:solidFill>
              <a:effectLst/>
              <a:latin typeface="ＭＳ ゴシック"/>
              <a:ea typeface="ＭＳ ゴシック"/>
              <a:cs typeface="+mn-cs"/>
            </a:rPr>
            <a:t>LED</a:t>
          </a:r>
          <a:r>
            <a:rPr kumimoji="1" lang="ja-JP" altLang="en-US" sz="1300">
              <a:solidFill>
                <a:schemeClr val="dk1"/>
              </a:solidFill>
              <a:effectLst/>
              <a:latin typeface="ＭＳ ゴシック"/>
              <a:ea typeface="ＭＳ ゴシック"/>
              <a:cs typeface="+mn-cs"/>
            </a:rPr>
            <a:t>化事業等に対し、</a:t>
          </a:r>
          <a:r>
            <a:rPr kumimoji="1" lang="en-US" altLang="ja-JP" sz="1300">
              <a:solidFill>
                <a:schemeClr val="dk1"/>
              </a:solidFill>
              <a:effectLst/>
              <a:latin typeface="ＭＳ ゴシック"/>
              <a:ea typeface="ＭＳ ゴシック"/>
              <a:cs typeface="+mn-cs"/>
            </a:rPr>
            <a:t>46</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○森と水の文化のまちづくり基金：担い手支援事業や集落支援員活動補助金等に対し、</a:t>
          </a:r>
          <a:r>
            <a:rPr kumimoji="1" lang="en-US" altLang="ja-JP" sz="1300">
              <a:solidFill>
                <a:schemeClr val="dk1"/>
              </a:solidFill>
              <a:effectLst/>
              <a:latin typeface="ＭＳ ゴシック"/>
              <a:ea typeface="ＭＳ ゴシック"/>
              <a:cs typeface="+mn-cs"/>
            </a:rPr>
            <a:t>142</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○ゆすはら</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夢・未来基金：がけくずれ住家防災対策事業等に対し、</a:t>
          </a:r>
          <a:r>
            <a:rPr kumimoji="1" lang="en-US" altLang="ja-JP" sz="1300">
              <a:solidFill>
                <a:schemeClr val="dk1"/>
              </a:solidFill>
              <a:effectLst/>
              <a:latin typeface="ＭＳ ゴシック"/>
              <a:ea typeface="ＭＳ ゴシック"/>
              <a:cs typeface="+mn-cs"/>
            </a:rPr>
            <a:t>119</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○森林環境譲与税基金：森林づくり推進交付金事業等に対し、</a:t>
          </a:r>
          <a:r>
            <a:rPr kumimoji="1" lang="en-US" altLang="ja-JP" sz="1300">
              <a:solidFill>
                <a:schemeClr val="dk1"/>
              </a:solidFill>
              <a:effectLst/>
              <a:latin typeface="ＭＳ ゴシック"/>
              <a:ea typeface="ＭＳ ゴシック"/>
              <a:cs typeface="+mn-cs"/>
            </a:rPr>
            <a:t>18</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○今後も控えている公共施設整備や担い手支援及び社会福祉事業への充当を予定しており、計画的な活用を行っていく。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前年度余剰金の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を積立てている。令和３年度は大きな災害等がなかったため取崩しを行わなかった。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引き続き前年度余剰金の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及び利子を積立て、消防道や作業道等の災害復旧が必要な場合に取崩す見込みである。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繰上償還のため、</a:t>
          </a:r>
          <a:r>
            <a:rPr kumimoji="1" lang="en-US" altLang="ja-JP" sz="1300">
              <a:solidFill>
                <a:schemeClr val="dk1"/>
              </a:solidFill>
              <a:effectLst/>
              <a:latin typeface="ＭＳ ゴシック"/>
              <a:ea typeface="ＭＳ ゴシック"/>
              <a:cs typeface="+mn-cs"/>
            </a:rPr>
            <a:t>75</a:t>
          </a:r>
          <a:r>
            <a:rPr kumimoji="1" lang="ja-JP" altLang="en-US" sz="1300">
              <a:solidFill>
                <a:schemeClr val="dk1"/>
              </a:solidFill>
              <a:effectLst/>
              <a:latin typeface="ＭＳ ゴシック"/>
              <a:ea typeface="ＭＳ ゴシック"/>
              <a:cs typeface="+mn-cs"/>
            </a:rPr>
            <a:t>百万円を取崩したことにより減となった。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今後も地方債全体の償還等を踏まえた繰上償還を行う予定のため、減少予定である。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E68387B-F725-4B67-9F25-7E893BCA8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9F1A211-78B2-440A-80DE-BDC0DE4A30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2652F5F-0CEB-41E1-8B7E-720B3FEEBE6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A386913-0DB7-456F-B1FA-8F6F57F212F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EAF8EAC-FCE8-4607-AFA9-19076822D16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420BB8-CA8B-46E0-B883-1039227BBB4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3C642F9-D279-4080-A566-99294EFCCF8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27108B2-A2AF-4A9F-A624-E7635183C75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0E4AF20-D787-422C-9110-9E4B4A80762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B77DDA0-C59D-4B1B-B8FD-EAFCFB2C932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4C27615-0774-4FE0-A90B-F8F70D37617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C210E57-30D8-4204-AF39-4F9B3F21C41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1FCEF12-D70A-4CC2-972B-533BDDAB5FF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F042EF5-A324-433F-B135-D1CAB79649B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BA24197-6FFB-4E17-B952-AEF5679092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EFD4525-DF5C-48B6-A582-716AF90927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94A0BD2-7850-4D03-904A-80DED74F35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9184E2D-D066-470B-A070-51D0CB8A15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41BA563-F0BD-484C-8369-ADA8E5BD5D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7718907-C9B9-4146-BF38-79F7AEFCB9F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68B0E2A-C18B-4FBB-952C-2E742686216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75B2D28-9A17-4F87-9EEC-B185E83AB27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3,343
3,337
236.45
7,001,431
6,912,008
43,257
3,204,324
7,982,806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CB5DD31-4B9A-4367-BCE3-7251B6731C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889FBB5-DC38-4865-A004-7286ADAF7FD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C6FC388-BC5B-40E4-AC5D-2471484526B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75473FA-6E19-417B-BCC7-3CC17B9366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83145A6-7D49-4C5F-83E5-A5D2D4BDA4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B027056-379A-4623-A000-AC496178E2F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9CA3A13-8B1A-4990-9899-521E030AB0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C2A6BC7-850A-42B6-B6A1-BB045C2907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34389A3-939C-4BDD-AA8F-F8C2A6A417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5271586-ED91-48DF-9C6D-4F27A64EB3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D27D0DA-F6CC-4EC7-9CC4-9073FE7978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01F1779-83C1-4A1B-8639-4F225BCF35F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AF06805-998B-4E2E-9990-9D4C7C2421D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FADDA34-CC4E-4346-8285-BAC5472EBE4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EDE78CF-1B3A-4DE5-9CF1-DCC5334C46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486B76D-0F83-47D0-AEDC-392CEC691CC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9F303AB-85D3-4C02-879F-6665999C54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6AAAB67-E41C-490E-8482-DD79FF1C06C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943ADE2-B58F-4522-A5DF-C7D9D259169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86D6A80-5B17-48AC-9B27-7F2DD56D130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D636C86-7699-437B-B38B-535A2CBEFC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A50EBD6-1688-4E10-8C41-17CE7120BE4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73C65B9-1128-4849-8C3B-24553FC5A0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C098BD9-1A74-4A81-9D8A-54462F83338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6382CA9-9C7D-4239-A5B6-7AB9FC602EA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564C66D-AD45-420D-89B5-18D94A00168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D43371C-7FF4-4842-84BB-F07BB91F6F9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AF08540-4A52-4213-9843-41A11A1EC77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0C1A120-97D4-4C44-8E44-E9C2043DBFB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E91C461-B12C-4D6C-BD27-ED6A1DDEF24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D736864-A1DE-47AF-BB31-BCBC328FE97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4248753-96EA-4327-ABAB-8613682AFF4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5A6E041-BDB4-459E-91CB-C3F8F14E85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75D9B71-F56D-4BDB-A38B-21C5310B28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F74F497-A482-40B2-9AC7-18918DA434C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a:t>
          </a:r>
          <a:r>
            <a:rPr kumimoji="1" lang="en-US" altLang="ja-JP" sz="1100">
              <a:latin typeface="ＭＳ Ｐゴシック" panose="020B0600070205080204" pitchFamily="50" charset="-128"/>
              <a:ea typeface="ＭＳ Ｐゴシック" panose="020B0600070205080204" pitchFamily="50" charset="-128"/>
            </a:rPr>
            <a:t>8.9</a:t>
          </a:r>
          <a:r>
            <a:rPr kumimoji="1" lang="ja-JP" altLang="en-US" sz="1100">
              <a:latin typeface="ＭＳ Ｐゴシック" panose="020B0600070205080204" pitchFamily="50" charset="-128"/>
              <a:ea typeface="ＭＳ Ｐゴシック" panose="020B0600070205080204" pitchFamily="50" charset="-128"/>
            </a:rPr>
            <a:t>ポイント高い水準にあり、高知県平均と比べると</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年度に策定した公共施設等総合管理計画に基づき、今後もそれぞれの施設の適切な維持管理につとめる。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市町村類型については、令和２年度まで</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町村</a:t>
          </a:r>
          <a:r>
            <a:rPr kumimoji="1" lang="en-US" altLang="ja-JP" sz="1100">
              <a:latin typeface="ＭＳ Ｐゴシック" panose="020B0600070205080204" pitchFamily="50" charset="-128"/>
              <a:ea typeface="ＭＳ Ｐゴシック" panose="020B0600070205080204" pitchFamily="50" charset="-128"/>
            </a:rPr>
            <a:t>Ⅰ</a:t>
          </a:r>
          <a:r>
            <a:rPr kumimoji="1" lang="ja-JP" altLang="en-US" sz="1100">
              <a:latin typeface="ＭＳ Ｐゴシック" panose="020B0600070205080204" pitchFamily="50" charset="-128"/>
              <a:ea typeface="ＭＳ Ｐゴシック" panose="020B0600070205080204" pitchFamily="50" charset="-128"/>
            </a:rPr>
            <a:t>－０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であったが、令和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町村</a:t>
          </a:r>
          <a:r>
            <a:rPr kumimoji="1" lang="en-US" altLang="ja-JP" sz="1100">
              <a:latin typeface="ＭＳ Ｐゴシック" panose="020B0600070205080204" pitchFamily="50" charset="-128"/>
              <a:ea typeface="ＭＳ Ｐゴシック" panose="020B0600070205080204" pitchFamily="50" charset="-128"/>
            </a:rPr>
            <a:t>Ⅰ</a:t>
          </a:r>
          <a:r>
            <a:rPr kumimoji="1" lang="ja-JP" altLang="en-US" sz="1100">
              <a:latin typeface="ＭＳ Ｐゴシック" panose="020B0600070205080204" pitchFamily="50" charset="-128"/>
              <a:ea typeface="ＭＳ Ｐゴシック" panose="020B0600070205080204" pitchFamily="50" charset="-128"/>
            </a:rPr>
            <a:t>－１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になっている。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AF91436-F778-47A5-AC3D-940DC7F0C33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B690025-5F16-49A5-82A0-8A6AB241E1E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BCE4367-6BC6-4727-B977-2EBB3B11594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4DA5CC40-5E49-4C41-991F-557CCC2182E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83DD66A-6ABD-4983-8E15-D17553E44CB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50146809-D866-4DBB-9C6C-9FCA8E6DA60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9FB72E0-66AD-4CB1-9171-4E961A4F43B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E4657E4-C530-45D9-8FB7-637BBC67319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6455315-52F8-44F4-A5A9-D8CF88ADD27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E908761-DC82-4413-A10A-899D08ACA0E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574BBEA-17B6-437F-8083-EB359F09092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4BF050F-72C3-4FA2-B0BC-DE1D0C8EC88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505E72F-93E1-4025-9765-6767A0846BA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4E888EB-814D-4200-872B-B900E750416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D834450-A974-493E-9BFB-1166D54757D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A7E53EE-C036-4011-9620-226C3A5F6F4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916B92F-1A84-4D3C-96D3-03187562673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D9517ED-4325-4F08-94B7-42D3E5CDF7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6E909A50-520D-4D65-AFEB-59CD0B02A784}"/>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42D19817-17DC-4CC8-BD0B-B9E0B86B0A77}"/>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9D22CCDF-BE63-4832-B436-0E3637C35606}"/>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285D00AC-F910-4848-91F5-91E05518D5EF}"/>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898881E7-0D0E-428D-BCAA-F38035F68E9E}"/>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6BF8CC98-F52F-4103-B565-5AF77CEC16FB}"/>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A2DBF7E3-E852-4342-A221-D5D60B61B8C2}"/>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0B7C3D56-2540-4D45-8392-2B45DCC69DF7}"/>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E92E0556-5B8C-419C-A38A-8BF06020D6AF}"/>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B456A888-0999-4CDF-B0AB-78ADF9C6C5FF}"/>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F54914BC-7105-40CE-ADE4-A36823DC6EE4}"/>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CB0CF56-AAA7-4146-9AA3-36928B81C9D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4EB147D-B616-4383-9899-E2C88A85AE9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4787DE0-BDAA-4882-AA1C-F0BA1CB716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D534368-E558-436F-9054-B618888E4D3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72A3BCC-8C82-4320-91D0-300BC96FC41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159748</xdr:rowOff>
    </xdr:from>
    <xdr:to>
      <xdr:col>23</xdr:col>
      <xdr:colOff>136525</xdr:colOff>
      <xdr:row>29</xdr:row>
      <xdr:rowOff>89898</xdr:rowOff>
    </xdr:to>
    <xdr:sp macro="" textlink="">
      <xdr:nvSpPr>
        <xdr:cNvPr id="93" name="楕円 92">
          <a:extLst>
            <a:ext uri="{FF2B5EF4-FFF2-40B4-BE49-F238E27FC236}">
              <a16:creationId xmlns:a16="http://schemas.microsoft.com/office/drawing/2014/main" id="{D5051E77-1948-4B88-B54C-276C7C1230E9}"/>
            </a:ext>
          </a:extLst>
        </xdr:cNvPr>
        <xdr:cNvSpPr/>
      </xdr:nvSpPr>
      <xdr:spPr>
        <a:xfrm>
          <a:off x="47117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138175</xdr:rowOff>
    </xdr:from>
    <xdr:ext cx="405111" cy="259045"/>
    <xdr:sp macro="" textlink="">
      <xdr:nvSpPr>
        <xdr:cNvPr id="94" name="有形固定資産減価償却率該当値テキスト">
          <a:extLst>
            <a:ext uri="{FF2B5EF4-FFF2-40B4-BE49-F238E27FC236}">
              <a16:creationId xmlns:a16="http://schemas.microsoft.com/office/drawing/2014/main" id="{81EC147D-AAF3-4889-9D7C-468A59921BA9}"/>
            </a:ext>
          </a:extLst>
        </xdr:cNvPr>
        <xdr:cNvSpPr txBox="1"/>
      </xdr:nvSpPr>
      <xdr:spPr>
        <a:xfrm>
          <a:off x="4813300" y="5710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159748</xdr:rowOff>
    </xdr:from>
    <xdr:to>
      <xdr:col>19</xdr:col>
      <xdr:colOff>187325</xdr:colOff>
      <xdr:row>29</xdr:row>
      <xdr:rowOff>89898</xdr:rowOff>
    </xdr:to>
    <xdr:sp macro="" textlink="">
      <xdr:nvSpPr>
        <xdr:cNvPr id="95" name="楕円 94">
          <a:extLst>
            <a:ext uri="{FF2B5EF4-FFF2-40B4-BE49-F238E27FC236}">
              <a16:creationId xmlns:a16="http://schemas.microsoft.com/office/drawing/2014/main" id="{60D5EBC6-E37B-4AA7-8DD6-C51AC8CF3AD4}"/>
            </a:ext>
          </a:extLst>
        </xdr:cNvPr>
        <xdr:cNvSpPr/>
      </xdr:nvSpPr>
      <xdr:spPr>
        <a:xfrm>
          <a:off x="4000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39098</xdr:rowOff>
    </xdr:from>
    <xdr:to>
      <xdr:col>23</xdr:col>
      <xdr:colOff>85725</xdr:colOff>
      <xdr:row>29</xdr:row>
      <xdr:rowOff>39098</xdr:rowOff>
    </xdr:to>
    <xdr:cxnSp macro="">
      <xdr:nvCxnSpPr>
        <xdr:cNvPr id="96" name="直線コネクタ 95">
          <a:extLst>
            <a:ext uri="{FF2B5EF4-FFF2-40B4-BE49-F238E27FC236}">
              <a16:creationId xmlns:a16="http://schemas.microsoft.com/office/drawing/2014/main" id="{D4D7F8ED-9213-4750-9C82-5323BCB9F392}"/>
            </a:ext>
          </a:extLst>
        </xdr:cNvPr>
        <xdr:cNvCxnSpPr/>
      </xdr:nvCxnSpPr>
      <xdr:spPr>
        <a:xfrm>
          <a:off x="4051300" y="578267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46899</xdr:rowOff>
    </xdr:from>
    <xdr:to>
      <xdr:col>15</xdr:col>
      <xdr:colOff>187325</xdr:colOff>
      <xdr:row>29</xdr:row>
      <xdr:rowOff>148499</xdr:rowOff>
    </xdr:to>
    <xdr:sp macro="" textlink="">
      <xdr:nvSpPr>
        <xdr:cNvPr id="97" name="楕円 96">
          <a:extLst>
            <a:ext uri="{FF2B5EF4-FFF2-40B4-BE49-F238E27FC236}">
              <a16:creationId xmlns:a16="http://schemas.microsoft.com/office/drawing/2014/main" id="{7306ECC6-1D4C-4BCF-8C48-AA8B410DE585}"/>
            </a:ext>
          </a:extLst>
        </xdr:cNvPr>
        <xdr:cNvSpPr/>
      </xdr:nvSpPr>
      <xdr:spPr>
        <a:xfrm>
          <a:off x="3238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29</xdr:row>
      <xdr:rowOff>97699</xdr:rowOff>
    </xdr:to>
    <xdr:cxnSp macro="">
      <xdr:nvCxnSpPr>
        <xdr:cNvPr id="98" name="直線コネクタ 97">
          <a:extLst>
            <a:ext uri="{FF2B5EF4-FFF2-40B4-BE49-F238E27FC236}">
              <a16:creationId xmlns:a16="http://schemas.microsoft.com/office/drawing/2014/main" id="{E732D4EF-E018-4407-B9A1-7927163F1E88}"/>
            </a:ext>
          </a:extLst>
        </xdr:cNvPr>
        <xdr:cNvCxnSpPr/>
      </xdr:nvCxnSpPr>
      <xdr:spPr>
        <a:xfrm flipV="1">
          <a:off x="3289300" y="578267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169001</xdr:rowOff>
    </xdr:from>
    <xdr:to>
      <xdr:col>11</xdr:col>
      <xdr:colOff>187325</xdr:colOff>
      <xdr:row>29</xdr:row>
      <xdr:rowOff>99151</xdr:rowOff>
    </xdr:to>
    <xdr:sp macro="" textlink="">
      <xdr:nvSpPr>
        <xdr:cNvPr id="99" name="楕円 98">
          <a:extLst>
            <a:ext uri="{FF2B5EF4-FFF2-40B4-BE49-F238E27FC236}">
              <a16:creationId xmlns:a16="http://schemas.microsoft.com/office/drawing/2014/main" id="{1DB3376E-988F-4ECC-AEF0-0CEAE6758DCE}"/>
            </a:ext>
          </a:extLst>
        </xdr:cNvPr>
        <xdr:cNvSpPr/>
      </xdr:nvSpPr>
      <xdr:spPr>
        <a:xfrm>
          <a:off x="2476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48351</xdr:rowOff>
    </xdr:from>
    <xdr:to>
      <xdr:col>15</xdr:col>
      <xdr:colOff>136525</xdr:colOff>
      <xdr:row>29</xdr:row>
      <xdr:rowOff>97699</xdr:rowOff>
    </xdr:to>
    <xdr:cxnSp macro="">
      <xdr:nvCxnSpPr>
        <xdr:cNvPr id="100" name="直線コネクタ 99">
          <a:extLst>
            <a:ext uri="{FF2B5EF4-FFF2-40B4-BE49-F238E27FC236}">
              <a16:creationId xmlns:a16="http://schemas.microsoft.com/office/drawing/2014/main" id="{03590583-1575-4181-8FF1-197733D3E3EA}"/>
            </a:ext>
          </a:extLst>
        </xdr:cNvPr>
        <xdr:cNvCxnSpPr/>
      </xdr:nvCxnSpPr>
      <xdr:spPr>
        <a:xfrm>
          <a:off x="2527300" y="579192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135074</xdr:rowOff>
    </xdr:from>
    <xdr:to>
      <xdr:col>7</xdr:col>
      <xdr:colOff>187325</xdr:colOff>
      <xdr:row>29</xdr:row>
      <xdr:rowOff>65224</xdr:rowOff>
    </xdr:to>
    <xdr:sp macro="" textlink="">
      <xdr:nvSpPr>
        <xdr:cNvPr id="101" name="楕円 100">
          <a:extLst>
            <a:ext uri="{FF2B5EF4-FFF2-40B4-BE49-F238E27FC236}">
              <a16:creationId xmlns:a16="http://schemas.microsoft.com/office/drawing/2014/main" id="{816C16F1-94C3-4856-9629-C67EDB578AA8}"/>
            </a:ext>
          </a:extLst>
        </xdr:cNvPr>
        <xdr:cNvSpPr/>
      </xdr:nvSpPr>
      <xdr:spPr>
        <a:xfrm>
          <a:off x="1714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14424</xdr:rowOff>
    </xdr:from>
    <xdr:to>
      <xdr:col>11</xdr:col>
      <xdr:colOff>136525</xdr:colOff>
      <xdr:row>29</xdr:row>
      <xdr:rowOff>48351</xdr:rowOff>
    </xdr:to>
    <xdr:cxnSp macro="">
      <xdr:nvCxnSpPr>
        <xdr:cNvPr id="102" name="直線コネクタ 101">
          <a:extLst>
            <a:ext uri="{FF2B5EF4-FFF2-40B4-BE49-F238E27FC236}">
              <a16:creationId xmlns:a16="http://schemas.microsoft.com/office/drawing/2014/main" id="{746CFE05-FA39-468D-8F47-8A539D429837}"/>
            </a:ext>
          </a:extLst>
        </xdr:cNvPr>
        <xdr:cNvCxnSpPr/>
      </xdr:nvCxnSpPr>
      <xdr:spPr>
        <a:xfrm>
          <a:off x="1765300" y="575799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a:extLst>
            <a:ext uri="{FF2B5EF4-FFF2-40B4-BE49-F238E27FC236}">
              <a16:creationId xmlns:a16="http://schemas.microsoft.com/office/drawing/2014/main" id="{4EF421B7-D9FD-4FE4-A116-8743D5663A4D}"/>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9E76DA2B-518C-4D48-A321-A472682318A0}"/>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F3FC2C1B-E172-4AAA-BC7A-FA2D0108D4B8}"/>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06" name="n_4aveValue有形固定資産減価償却率">
          <a:extLst>
            <a:ext uri="{FF2B5EF4-FFF2-40B4-BE49-F238E27FC236}">
              <a16:creationId xmlns:a16="http://schemas.microsoft.com/office/drawing/2014/main" id="{E9022DB6-BD66-4A5C-BC15-76DAD42836EF}"/>
            </a:ext>
          </a:extLst>
        </xdr:cNvPr>
        <xdr:cNvSpPr txBox="1"/>
      </xdr:nvSpPr>
      <xdr:spPr>
        <a:xfrm>
          <a:off x="1562744" y="584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106425</xdr:rowOff>
    </xdr:from>
    <xdr:ext cx="405111" cy="259045"/>
    <xdr:sp macro="" textlink="">
      <xdr:nvSpPr>
        <xdr:cNvPr id="107" name="n_1mainValue有形固定資産減価償却率">
          <a:extLst>
            <a:ext uri="{FF2B5EF4-FFF2-40B4-BE49-F238E27FC236}">
              <a16:creationId xmlns:a16="http://schemas.microsoft.com/office/drawing/2014/main" id="{923F98AE-8153-4C48-9EDE-3BE7D2D8BF37}"/>
            </a:ext>
          </a:extLst>
        </xdr:cNvPr>
        <xdr:cNvSpPr txBox="1"/>
      </xdr:nvSpPr>
      <xdr:spPr>
        <a:xfrm>
          <a:off x="38360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108" name="n_2mainValue有形固定資産減価償却率">
          <a:extLst>
            <a:ext uri="{FF2B5EF4-FFF2-40B4-BE49-F238E27FC236}">
              <a16:creationId xmlns:a16="http://schemas.microsoft.com/office/drawing/2014/main" id="{93CCDA5C-C8BA-48A5-83FD-7FDA560D905D}"/>
            </a:ext>
          </a:extLst>
        </xdr:cNvPr>
        <xdr:cNvSpPr txBox="1"/>
      </xdr:nvSpPr>
      <xdr:spPr>
        <a:xfrm>
          <a:off x="3086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115678</xdr:rowOff>
    </xdr:from>
    <xdr:ext cx="405111" cy="259045"/>
    <xdr:sp macro="" textlink="">
      <xdr:nvSpPr>
        <xdr:cNvPr id="109" name="n_3mainValue有形固定資産減価償却率">
          <a:extLst>
            <a:ext uri="{FF2B5EF4-FFF2-40B4-BE49-F238E27FC236}">
              <a16:creationId xmlns:a16="http://schemas.microsoft.com/office/drawing/2014/main" id="{4B9405EC-EDA4-4356-9D41-B01A587282FF}"/>
            </a:ext>
          </a:extLst>
        </xdr:cNvPr>
        <xdr:cNvSpPr txBox="1"/>
      </xdr:nvSpPr>
      <xdr:spPr>
        <a:xfrm>
          <a:off x="2324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81751</xdr:rowOff>
    </xdr:from>
    <xdr:ext cx="405111" cy="259045"/>
    <xdr:sp macro="" textlink="">
      <xdr:nvSpPr>
        <xdr:cNvPr id="110" name="n_4mainValue有形固定資産減価償却率">
          <a:extLst>
            <a:ext uri="{FF2B5EF4-FFF2-40B4-BE49-F238E27FC236}">
              <a16:creationId xmlns:a16="http://schemas.microsoft.com/office/drawing/2014/main" id="{9BCEF285-46D3-42F1-B317-5232A247A586}"/>
            </a:ext>
          </a:extLst>
        </xdr:cNvPr>
        <xdr:cNvSpPr txBox="1"/>
      </xdr:nvSpPr>
      <xdr:spPr>
        <a:xfrm>
          <a:off x="15627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E0DDDEB-F353-4524-96FF-B8F438BEECE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F9A7960-1F75-4086-A7BA-05C0DDB845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D3E0EE8C-9264-4BC5-BE2A-1A2A49EE6DD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9856FC2-C725-422D-A7C4-DAF649E0628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D4972398-7234-4DC9-95C1-F877DCF1594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8C72F31-6ECB-427D-B5F6-7A1B192750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D263549-34D6-4586-B2BF-BB4334C0EBB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5DE3E65-46A0-4F67-93F2-144CF87B8E0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1A39E6C-CBFE-471D-B54F-1B1B6A5288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CF23DC6-A641-4D54-B12D-936007354FE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9822274-6298-470E-8BF1-062CBEC349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2542DA0-2850-4271-B787-8FFFCA0D0A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DBDAA05-73FA-4DB7-8F08-764237D6295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充当可能財源が将来負担率を上回っているが、債務償還比率については令和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年度よりプラスの値となっている。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類似団体と比較し、低い値にはなっているものの、充当可能財源となる基金等については基金の取崩し等により、毎年減となってきている。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815BDB3-48DF-4B32-9FDD-B972947C4D4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C7885FF-7E49-4245-BF4D-A39D2A8A4E2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21CDF013-97E4-467C-8AB8-E1EF41925153}"/>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7E865A18-423A-48FD-9A26-2E76BD986B7E}"/>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079EEB8E-D1EC-4E7C-8FB7-EECDD844CE71}"/>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AA1CA7DD-8A31-4501-8C84-4ACB30EEE84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B016359D-D077-40B4-9448-578172E2C9B3}"/>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7031D2F1-00B1-4FE7-9AC4-2B4D01183CD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6BFDB272-9249-4B1D-8D19-CA145459F41A}"/>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1AA1B8F0-9F56-4B76-AE9A-6ED10EFF05B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67338552-BF48-4EB4-96D0-717B8E45B04B}"/>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710372A-E83E-449F-AF96-C693BF0C5E2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548E0EC-DAF1-4E96-A1B9-E3B5B64D635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5E4CEF02-B718-433B-A849-2DD8389E79C3}"/>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1D5A4EE1-42AF-4A8E-B007-E04D01DA98E0}"/>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010FD74B-13D6-45B7-A630-5B4AF5568228}"/>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20289892-E74E-4CAE-B18C-FA1F0157D746}"/>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853AECAD-E783-4DA4-99D4-90201CFE2211}"/>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a:extLst>
            <a:ext uri="{FF2B5EF4-FFF2-40B4-BE49-F238E27FC236}">
              <a16:creationId xmlns:a16="http://schemas.microsoft.com/office/drawing/2014/main" id="{5308AEB0-FF4C-48E8-8037-00A63912A0BC}"/>
            </a:ext>
          </a:extLst>
        </xdr:cNvPr>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E1BC448E-0C33-47A4-9EBF-B39914A8E481}"/>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44" name="フローチャート: 判断 143">
          <a:extLst>
            <a:ext uri="{FF2B5EF4-FFF2-40B4-BE49-F238E27FC236}">
              <a16:creationId xmlns:a16="http://schemas.microsoft.com/office/drawing/2014/main" id="{3D46DBF9-0221-4A38-BC9E-3B1DE046E1BB}"/>
            </a:ext>
          </a:extLst>
        </xdr:cNvPr>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45" name="フローチャート: 判断 144">
          <a:extLst>
            <a:ext uri="{FF2B5EF4-FFF2-40B4-BE49-F238E27FC236}">
              <a16:creationId xmlns:a16="http://schemas.microsoft.com/office/drawing/2014/main" id="{65AC8EA1-2303-4529-BAE4-D1B4F77B0FC9}"/>
            </a:ext>
          </a:extLst>
        </xdr:cNvPr>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46" name="フローチャート: 判断 145">
          <a:extLst>
            <a:ext uri="{FF2B5EF4-FFF2-40B4-BE49-F238E27FC236}">
              <a16:creationId xmlns:a16="http://schemas.microsoft.com/office/drawing/2014/main" id="{E10C8705-DF0D-437F-BB0F-C36FBB37064D}"/>
            </a:ext>
          </a:extLst>
        </xdr:cNvPr>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47" name="フローチャート: 判断 146">
          <a:extLst>
            <a:ext uri="{FF2B5EF4-FFF2-40B4-BE49-F238E27FC236}">
              <a16:creationId xmlns:a16="http://schemas.microsoft.com/office/drawing/2014/main" id="{77B23B58-1C27-44F5-8B6B-F4263FAD4FCE}"/>
            </a:ext>
          </a:extLst>
        </xdr:cNvPr>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965A227-B176-41F9-BC83-30D8349CC8F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52F1BFA-8A68-4083-8033-FEE7E8BE7E8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D1585D5-3758-4917-90CE-B60F6350C92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A7BDA9E-F5FE-4358-8014-4D910D3CC7A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FA35573-E532-46CD-BE54-1B727ABE321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135865</xdr:rowOff>
    </xdr:from>
    <xdr:to>
      <xdr:col>76</xdr:col>
      <xdr:colOff>73025</xdr:colOff>
      <xdr:row>27</xdr:row>
      <xdr:rowOff>66015</xdr:rowOff>
    </xdr:to>
    <xdr:sp macro="" textlink="">
      <xdr:nvSpPr>
        <xdr:cNvPr id="153" name="楕円 152">
          <a:extLst>
            <a:ext uri="{FF2B5EF4-FFF2-40B4-BE49-F238E27FC236}">
              <a16:creationId xmlns:a16="http://schemas.microsoft.com/office/drawing/2014/main" id="{F4A7C60B-656A-476A-B85F-C168C4A78907}"/>
            </a:ext>
          </a:extLst>
        </xdr:cNvPr>
        <xdr:cNvSpPr/>
      </xdr:nvSpPr>
      <xdr:spPr>
        <a:xfrm>
          <a:off x="14744700" y="53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57802</xdr:rowOff>
    </xdr:from>
    <xdr:ext cx="405111" cy="259045"/>
    <xdr:sp macro="" textlink="">
      <xdr:nvSpPr>
        <xdr:cNvPr id="154" name="債務償還比率該当値テキスト">
          <a:extLst>
            <a:ext uri="{FF2B5EF4-FFF2-40B4-BE49-F238E27FC236}">
              <a16:creationId xmlns:a16="http://schemas.microsoft.com/office/drawing/2014/main" id="{8115142A-4A06-4E76-9000-474613A7E214}"/>
            </a:ext>
          </a:extLst>
        </xdr:cNvPr>
        <xdr:cNvSpPr txBox="1"/>
      </xdr:nvSpPr>
      <xdr:spPr>
        <a:xfrm>
          <a:off x="14846300"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122479</xdr:rowOff>
    </xdr:from>
    <xdr:to>
      <xdr:col>72</xdr:col>
      <xdr:colOff>123825</xdr:colOff>
      <xdr:row>27</xdr:row>
      <xdr:rowOff>52629</xdr:rowOff>
    </xdr:to>
    <xdr:sp macro="" textlink="">
      <xdr:nvSpPr>
        <xdr:cNvPr id="155" name="楕円 154">
          <a:extLst>
            <a:ext uri="{FF2B5EF4-FFF2-40B4-BE49-F238E27FC236}">
              <a16:creationId xmlns:a16="http://schemas.microsoft.com/office/drawing/2014/main" id="{7701AB91-F501-47D2-8BAB-91DC3DA634C7}"/>
            </a:ext>
          </a:extLst>
        </xdr:cNvPr>
        <xdr:cNvSpPr/>
      </xdr:nvSpPr>
      <xdr:spPr>
        <a:xfrm>
          <a:off x="14033500" y="53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1829</xdr:rowOff>
    </xdr:from>
    <xdr:to>
      <xdr:col>76</xdr:col>
      <xdr:colOff>22225</xdr:colOff>
      <xdr:row>27</xdr:row>
      <xdr:rowOff>15215</xdr:rowOff>
    </xdr:to>
    <xdr:cxnSp macro="">
      <xdr:nvCxnSpPr>
        <xdr:cNvPr id="156" name="直線コネクタ 155">
          <a:extLst>
            <a:ext uri="{FF2B5EF4-FFF2-40B4-BE49-F238E27FC236}">
              <a16:creationId xmlns:a16="http://schemas.microsoft.com/office/drawing/2014/main" id="{76FB4E11-9AF4-4A97-A560-50F61DD47C60}"/>
            </a:ext>
          </a:extLst>
        </xdr:cNvPr>
        <xdr:cNvCxnSpPr/>
      </xdr:nvCxnSpPr>
      <xdr:spPr>
        <a:xfrm>
          <a:off x="14084300" y="5402504"/>
          <a:ext cx="7112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137812</xdr:rowOff>
    </xdr:from>
    <xdr:ext cx="469744" cy="259045"/>
    <xdr:sp macro="" textlink="">
      <xdr:nvSpPr>
        <xdr:cNvPr id="157" name="n_1aveValue債務償還比率">
          <a:extLst>
            <a:ext uri="{FF2B5EF4-FFF2-40B4-BE49-F238E27FC236}">
              <a16:creationId xmlns:a16="http://schemas.microsoft.com/office/drawing/2014/main" id="{2658BD00-65BF-4B7C-B2F8-07C5BEB7CD36}"/>
            </a:ext>
          </a:extLst>
        </xdr:cNvPr>
        <xdr:cNvSpPr txBox="1"/>
      </xdr:nvSpPr>
      <xdr:spPr>
        <a:xfrm>
          <a:off x="13836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4716</xdr:rowOff>
    </xdr:from>
    <xdr:ext cx="469744" cy="259045"/>
    <xdr:sp macro="" textlink="">
      <xdr:nvSpPr>
        <xdr:cNvPr id="158" name="n_2aveValue債務償還比率">
          <a:extLst>
            <a:ext uri="{FF2B5EF4-FFF2-40B4-BE49-F238E27FC236}">
              <a16:creationId xmlns:a16="http://schemas.microsoft.com/office/drawing/2014/main" id="{8C1EDF5B-D0C5-4A4F-B454-213A871E23CD}"/>
            </a:ext>
          </a:extLst>
        </xdr:cNvPr>
        <xdr:cNvSpPr txBox="1"/>
      </xdr:nvSpPr>
      <xdr:spPr>
        <a:xfrm>
          <a:off x="13087427"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133202</xdr:rowOff>
    </xdr:from>
    <xdr:ext cx="469744" cy="259045"/>
    <xdr:sp macro="" textlink="">
      <xdr:nvSpPr>
        <xdr:cNvPr id="159" name="n_3aveValue債務償還比率">
          <a:extLst>
            <a:ext uri="{FF2B5EF4-FFF2-40B4-BE49-F238E27FC236}">
              <a16:creationId xmlns:a16="http://schemas.microsoft.com/office/drawing/2014/main" id="{DE6416D5-4241-444F-BFA6-2267E61A65C9}"/>
            </a:ext>
          </a:extLst>
        </xdr:cNvPr>
        <xdr:cNvSpPr txBox="1"/>
      </xdr:nvSpPr>
      <xdr:spPr>
        <a:xfrm>
          <a:off x="12325427" y="57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73398</xdr:rowOff>
    </xdr:from>
    <xdr:ext cx="469744" cy="259045"/>
    <xdr:sp macro="" textlink="">
      <xdr:nvSpPr>
        <xdr:cNvPr id="160" name="n_4aveValue債務償還比率">
          <a:extLst>
            <a:ext uri="{FF2B5EF4-FFF2-40B4-BE49-F238E27FC236}">
              <a16:creationId xmlns:a16="http://schemas.microsoft.com/office/drawing/2014/main" id="{8BEFA4D0-67E8-448C-8B9E-913CE840B562}"/>
            </a:ext>
          </a:extLst>
        </xdr:cNvPr>
        <xdr:cNvSpPr txBox="1"/>
      </xdr:nvSpPr>
      <xdr:spPr>
        <a:xfrm>
          <a:off x="11563427" y="56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25</xdr:row>
      <xdr:rowOff>69156</xdr:rowOff>
    </xdr:from>
    <xdr:ext cx="340478" cy="259045"/>
    <xdr:sp macro="" textlink="">
      <xdr:nvSpPr>
        <xdr:cNvPr id="161" name="n_1mainValue債務償還比率">
          <a:extLst>
            <a:ext uri="{FF2B5EF4-FFF2-40B4-BE49-F238E27FC236}">
              <a16:creationId xmlns:a16="http://schemas.microsoft.com/office/drawing/2014/main" id="{C69C6896-C676-49A9-ABE5-B3B6D76E8DDB}"/>
            </a:ext>
          </a:extLst>
        </xdr:cNvPr>
        <xdr:cNvSpPr txBox="1"/>
      </xdr:nvSpPr>
      <xdr:spPr>
        <a:xfrm>
          <a:off x="13901361" y="5126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4B63D052-A787-4FF1-928F-F88447FD691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CD8BD110-36D5-4E59-9354-DF5E9C5341C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B1E6635F-77E0-4A41-B94C-4417C9A2A50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C9256C5B-3C9A-4C75-B6FC-783710440A1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D95440F6-9095-49A0-858E-0B881114231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F7F852FB-96FD-49E7-9772-A341D5BB3E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EDFD69-33B5-4F03-A861-14D9150AD1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4F8F86-8551-4978-9FF9-E1B60AA76B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8774A5-D70B-444E-B716-35B8BA2E6C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45A54C-A20C-4B44-A1DC-2D9B31C05B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451C81-DC81-4F77-A33C-4D5B731C36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06AD67-5A70-47CE-829E-A88E86AEDB5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9776A7-49D3-464F-BF96-5586E76C6A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3F2927-52D1-47CF-AA73-ED74811E4D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C217CD-8846-429D-88DB-3AB64FDD00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6E4F33-153E-4CC6-9F25-7E5FB74BDF3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3,343
3,337
236.45
7,001,431
6,912,008
43,257
3,204,324
7,982,806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932A38-F013-4EEE-B1A6-FEE7A1FB04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46D3FE-CA91-4E64-B878-699CF4AB0E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ACE19C-81F0-4084-B089-BDB717A9B3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21449F-AA75-42C4-8FF4-D68C204E37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7F37B6-A6BA-4AD0-9B26-CFA4A4BE86E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3A57E28-7541-46E5-ADE1-D20E9C367A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77360F-0C8A-4840-A740-3C509A936C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DCAA5A-7050-44A4-9889-8968D88ED4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3954D8D-98C8-4E39-87CD-9055BEDEF0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9DC9B4-422C-4D86-83BB-F5DC241D975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B366C9-AC27-40DB-9B07-3F937E2059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378C94-4030-466C-8F7B-EFC64B7FB2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B7F7A5-4296-415B-9E4F-548DCF9CD8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237FD2-33E7-4889-996F-DD019724AB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3AF5CD3-43F1-451B-9987-F1A65A12DD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D60093-A1F6-4AF2-8157-0B76535D09C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01C8E0-82C0-4971-9163-BB865255DC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3AD830-CD7F-40BA-9BC3-73DDB94CC8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28ABCD-8FDC-45C9-AA0D-3E04962F07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985781-8BAF-46EE-8165-D054B5DD2B8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B6D04C8-2E32-4806-9F31-002DAEE30D0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A713FCB-C99F-430A-ACBE-10EEFF36AD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779DC4-3C82-492A-9760-77474C711C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4688C4-8CD0-4EE5-91D3-7CD2436AD11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264E4C-8630-4F25-B6CA-A580433D83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A40B3D-5978-47DD-9087-DF962DFC63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5F44B92-B42D-411A-95B4-2584BE8C812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E28309-74BB-4724-A216-D786A574C9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7B81D6-1F0C-4E63-AA35-B199BC251D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FA0270-DAB6-4FFA-8D17-8A369EF361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38415E-9D74-4CA8-A103-535C4C3A32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82AFDD2-6128-459E-AAC0-43016A4EE1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3429752-1B14-4E68-9A64-DCE987F97A8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5DB894CB-1F73-408A-8C19-A0A870E13B7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A5C0312-280C-4DC8-B2C4-A7FCE984D9C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A50E35C-7B58-47D1-B34D-1D034A42DDC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367AA12-1210-4643-92CD-E5C3C67DD76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E8ADE1-1D8A-4779-936C-DE28B569993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53F5991-FEC2-4A93-82D3-86516EF7059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29E51D9-1DFA-4BE1-ADDC-B89DC1E665A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86F63C5-3282-4148-959D-18E29FF0F1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F6BBDB5-AE10-4D2C-9FCF-D312C813346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8FE42CD-69FF-440F-9812-5EB16C0F055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4E96351E-DBAD-4643-B962-1969AAD9F1EF}"/>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F5C96720-1681-4A8B-9BD2-3D3349B97565}"/>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72E6BA75-C871-4F68-AB9A-60E75287DC26}"/>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13E40682-64C8-41BA-91BA-A7F92E59E34A}"/>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DF9C9880-80F0-4AAD-AA62-ABCA8D237475}"/>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1CF99D08-F127-47A2-A9E2-61D20920D0FC}"/>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EBF7A7A3-1C3D-40D5-9273-A0A0CF00830C}"/>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a:extLst>
            <a:ext uri="{FF2B5EF4-FFF2-40B4-BE49-F238E27FC236}">
              <a16:creationId xmlns:a16="http://schemas.microsoft.com/office/drawing/2014/main" id="{3F72AF91-1C5B-467C-B4C5-AF5C39AF8DEA}"/>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a:extLst>
            <a:ext uri="{FF2B5EF4-FFF2-40B4-BE49-F238E27FC236}">
              <a16:creationId xmlns:a16="http://schemas.microsoft.com/office/drawing/2014/main" id="{19B1C6BE-F2BC-4E0F-A8C2-684A85730011}"/>
            </a:ext>
          </a:extLst>
        </xdr:cNvPr>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a:extLst>
            <a:ext uri="{FF2B5EF4-FFF2-40B4-BE49-F238E27FC236}">
              <a16:creationId xmlns:a16="http://schemas.microsoft.com/office/drawing/2014/main" id="{FDBDF456-153A-4843-9926-5AEB58BF8DEA}"/>
            </a:ext>
          </a:extLst>
        </xdr:cNvPr>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a:extLst>
            <a:ext uri="{FF2B5EF4-FFF2-40B4-BE49-F238E27FC236}">
              <a16:creationId xmlns:a16="http://schemas.microsoft.com/office/drawing/2014/main" id="{9AEF083E-186F-419B-BCC2-A8211A883DDA}"/>
            </a:ext>
          </a:extLst>
        </xdr:cNvPr>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2FD02A3-7FD4-4100-8255-204AC76A250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8646246-BC40-4B98-9BCC-9B6A240823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D659945-A610-4BE5-985E-D62F8E1339C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D79289-A191-4D93-B176-FB425E2871E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B16A03-926B-4B98-8AE3-9341D65026D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20828</xdr:rowOff>
    </xdr:from>
    <xdr:to>
      <xdr:col>24</xdr:col>
      <xdr:colOff>114300</xdr:colOff>
      <xdr:row>36</xdr:row>
      <xdr:rowOff>122428</xdr:rowOff>
    </xdr:to>
    <xdr:sp macro="" textlink="">
      <xdr:nvSpPr>
        <xdr:cNvPr id="71" name="楕円 70">
          <a:extLst>
            <a:ext uri="{FF2B5EF4-FFF2-40B4-BE49-F238E27FC236}">
              <a16:creationId xmlns:a16="http://schemas.microsoft.com/office/drawing/2014/main" id="{5AAB6AF9-FF2A-4003-BCA1-E0F39B7EFAB2}"/>
            </a:ext>
          </a:extLst>
        </xdr:cNvPr>
        <xdr:cNvSpPr/>
      </xdr:nvSpPr>
      <xdr:spPr>
        <a:xfrm>
          <a:off x="45847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43705</xdr:rowOff>
    </xdr:from>
    <xdr:ext cx="405111" cy="259045"/>
    <xdr:sp macro="" textlink="">
      <xdr:nvSpPr>
        <xdr:cNvPr id="72" name="【道路】&#10;有形固定資産減価償却率該当値テキスト">
          <a:extLst>
            <a:ext uri="{FF2B5EF4-FFF2-40B4-BE49-F238E27FC236}">
              <a16:creationId xmlns:a16="http://schemas.microsoft.com/office/drawing/2014/main" id="{978AF573-3DC2-4721-B648-4E1FD3834EBE}"/>
            </a:ext>
          </a:extLst>
        </xdr:cNvPr>
        <xdr:cNvSpPr txBox="1"/>
      </xdr:nvSpPr>
      <xdr:spPr>
        <a:xfrm>
          <a:off x="4673600" y="60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157988</xdr:rowOff>
    </xdr:from>
    <xdr:to>
      <xdr:col>20</xdr:col>
      <xdr:colOff>38100</xdr:colOff>
      <xdr:row>36</xdr:row>
      <xdr:rowOff>88138</xdr:rowOff>
    </xdr:to>
    <xdr:sp macro="" textlink="">
      <xdr:nvSpPr>
        <xdr:cNvPr id="73" name="楕円 72">
          <a:extLst>
            <a:ext uri="{FF2B5EF4-FFF2-40B4-BE49-F238E27FC236}">
              <a16:creationId xmlns:a16="http://schemas.microsoft.com/office/drawing/2014/main" id="{EC1E52E0-B743-4777-9612-92DCC5D7B9DC}"/>
            </a:ext>
          </a:extLst>
        </xdr:cNvPr>
        <xdr:cNvSpPr/>
      </xdr:nvSpPr>
      <xdr:spPr>
        <a:xfrm>
          <a:off x="3746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37338</xdr:rowOff>
    </xdr:from>
    <xdr:to>
      <xdr:col>24</xdr:col>
      <xdr:colOff>63500</xdr:colOff>
      <xdr:row>36</xdr:row>
      <xdr:rowOff>71628</xdr:rowOff>
    </xdr:to>
    <xdr:cxnSp macro="">
      <xdr:nvCxnSpPr>
        <xdr:cNvPr id="74" name="直線コネクタ 73">
          <a:extLst>
            <a:ext uri="{FF2B5EF4-FFF2-40B4-BE49-F238E27FC236}">
              <a16:creationId xmlns:a16="http://schemas.microsoft.com/office/drawing/2014/main" id="{D66DF79F-9F84-4A17-A366-11890606D3D1}"/>
            </a:ext>
          </a:extLst>
        </xdr:cNvPr>
        <xdr:cNvCxnSpPr/>
      </xdr:nvCxnSpPr>
      <xdr:spPr>
        <a:xfrm>
          <a:off x="3797300" y="62095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146558</xdr:rowOff>
    </xdr:from>
    <xdr:to>
      <xdr:col>15</xdr:col>
      <xdr:colOff>101600</xdr:colOff>
      <xdr:row>36</xdr:row>
      <xdr:rowOff>76708</xdr:rowOff>
    </xdr:to>
    <xdr:sp macro="" textlink="">
      <xdr:nvSpPr>
        <xdr:cNvPr id="75" name="楕円 74">
          <a:extLst>
            <a:ext uri="{FF2B5EF4-FFF2-40B4-BE49-F238E27FC236}">
              <a16:creationId xmlns:a16="http://schemas.microsoft.com/office/drawing/2014/main" id="{C5E98674-1878-426E-A5B3-D695EA280FE3}"/>
            </a:ext>
          </a:extLst>
        </xdr:cNvPr>
        <xdr:cNvSpPr/>
      </xdr:nvSpPr>
      <xdr:spPr>
        <a:xfrm>
          <a:off x="2857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25908</xdr:rowOff>
    </xdr:from>
    <xdr:to>
      <xdr:col>19</xdr:col>
      <xdr:colOff>177800</xdr:colOff>
      <xdr:row>36</xdr:row>
      <xdr:rowOff>37338</xdr:rowOff>
    </xdr:to>
    <xdr:cxnSp macro="">
      <xdr:nvCxnSpPr>
        <xdr:cNvPr id="76" name="直線コネクタ 75">
          <a:extLst>
            <a:ext uri="{FF2B5EF4-FFF2-40B4-BE49-F238E27FC236}">
              <a16:creationId xmlns:a16="http://schemas.microsoft.com/office/drawing/2014/main" id="{A78A2BC8-7120-4130-B0CD-6C1FEBD31878}"/>
            </a:ext>
          </a:extLst>
        </xdr:cNvPr>
        <xdr:cNvCxnSpPr/>
      </xdr:nvCxnSpPr>
      <xdr:spPr>
        <a:xfrm>
          <a:off x="2908300" y="61981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125984</xdr:rowOff>
    </xdr:from>
    <xdr:to>
      <xdr:col>10</xdr:col>
      <xdr:colOff>165100</xdr:colOff>
      <xdr:row>36</xdr:row>
      <xdr:rowOff>56134</xdr:rowOff>
    </xdr:to>
    <xdr:sp macro="" textlink="">
      <xdr:nvSpPr>
        <xdr:cNvPr id="77" name="楕円 76">
          <a:extLst>
            <a:ext uri="{FF2B5EF4-FFF2-40B4-BE49-F238E27FC236}">
              <a16:creationId xmlns:a16="http://schemas.microsoft.com/office/drawing/2014/main" id="{002431F7-0A3B-46AB-B51A-B660AFEEE022}"/>
            </a:ext>
          </a:extLst>
        </xdr:cNvPr>
        <xdr:cNvSpPr/>
      </xdr:nvSpPr>
      <xdr:spPr>
        <a:xfrm>
          <a:off x="1968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xdr:rowOff>
    </xdr:from>
    <xdr:to>
      <xdr:col>15</xdr:col>
      <xdr:colOff>50800</xdr:colOff>
      <xdr:row>36</xdr:row>
      <xdr:rowOff>25908</xdr:rowOff>
    </xdr:to>
    <xdr:cxnSp macro="">
      <xdr:nvCxnSpPr>
        <xdr:cNvPr id="78" name="直線コネクタ 77">
          <a:extLst>
            <a:ext uri="{FF2B5EF4-FFF2-40B4-BE49-F238E27FC236}">
              <a16:creationId xmlns:a16="http://schemas.microsoft.com/office/drawing/2014/main" id="{84D761F0-6D50-4170-8441-032FDBCB0AD1}"/>
            </a:ext>
          </a:extLst>
        </xdr:cNvPr>
        <xdr:cNvCxnSpPr/>
      </xdr:nvCxnSpPr>
      <xdr:spPr>
        <a:xfrm>
          <a:off x="2019300" y="61775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91694</xdr:rowOff>
    </xdr:from>
    <xdr:to>
      <xdr:col>6</xdr:col>
      <xdr:colOff>38100</xdr:colOff>
      <xdr:row>36</xdr:row>
      <xdr:rowOff>21844</xdr:rowOff>
    </xdr:to>
    <xdr:sp macro="" textlink="">
      <xdr:nvSpPr>
        <xdr:cNvPr id="79" name="楕円 78">
          <a:extLst>
            <a:ext uri="{FF2B5EF4-FFF2-40B4-BE49-F238E27FC236}">
              <a16:creationId xmlns:a16="http://schemas.microsoft.com/office/drawing/2014/main" id="{F2CDB3FA-714C-4D7B-9EA9-3E1362547E8C}"/>
            </a:ext>
          </a:extLst>
        </xdr:cNvPr>
        <xdr:cNvSpPr/>
      </xdr:nvSpPr>
      <xdr:spPr>
        <a:xfrm>
          <a:off x="1079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142494</xdr:rowOff>
    </xdr:from>
    <xdr:to>
      <xdr:col>10</xdr:col>
      <xdr:colOff>114300</xdr:colOff>
      <xdr:row>36</xdr:row>
      <xdr:rowOff>5334</xdr:rowOff>
    </xdr:to>
    <xdr:cxnSp macro="">
      <xdr:nvCxnSpPr>
        <xdr:cNvPr id="80" name="直線コネクタ 79">
          <a:extLst>
            <a:ext uri="{FF2B5EF4-FFF2-40B4-BE49-F238E27FC236}">
              <a16:creationId xmlns:a16="http://schemas.microsoft.com/office/drawing/2014/main" id="{98065C40-505E-4A11-9467-8F9EAD8EAEEE}"/>
            </a:ext>
          </a:extLst>
        </xdr:cNvPr>
        <xdr:cNvCxnSpPr/>
      </xdr:nvCxnSpPr>
      <xdr:spPr>
        <a:xfrm>
          <a:off x="1130300" y="61432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1" name="n_1aveValue【道路】&#10;有形固定資産減価償却率">
          <a:extLst>
            <a:ext uri="{FF2B5EF4-FFF2-40B4-BE49-F238E27FC236}">
              <a16:creationId xmlns:a16="http://schemas.microsoft.com/office/drawing/2014/main" id="{6C1CF200-6321-49DC-BF1F-4CEA87E05609}"/>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8399</xdr:rowOff>
    </xdr:from>
    <xdr:ext cx="405111" cy="259045"/>
    <xdr:sp macro="" textlink="">
      <xdr:nvSpPr>
        <xdr:cNvPr id="82" name="n_2aveValue【道路】&#10;有形固定資産減価償却率">
          <a:extLst>
            <a:ext uri="{FF2B5EF4-FFF2-40B4-BE49-F238E27FC236}">
              <a16:creationId xmlns:a16="http://schemas.microsoft.com/office/drawing/2014/main" id="{5213AB3C-D674-4D51-A1D7-5D11E103F5AB}"/>
            </a:ext>
          </a:extLst>
        </xdr:cNvPr>
        <xdr:cNvSpPr txBox="1"/>
      </xdr:nvSpPr>
      <xdr:spPr>
        <a:xfrm>
          <a:off x="27057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136415</xdr:rowOff>
    </xdr:from>
    <xdr:ext cx="405111" cy="259045"/>
    <xdr:sp macro="" textlink="">
      <xdr:nvSpPr>
        <xdr:cNvPr id="83" name="n_3aveValue【道路】&#10;有形固定資産減価償却率">
          <a:extLst>
            <a:ext uri="{FF2B5EF4-FFF2-40B4-BE49-F238E27FC236}">
              <a16:creationId xmlns:a16="http://schemas.microsoft.com/office/drawing/2014/main" id="{6537F861-CAA5-47C7-B708-80037487C6A4}"/>
            </a:ext>
          </a:extLst>
        </xdr:cNvPr>
        <xdr:cNvSpPr txBox="1"/>
      </xdr:nvSpPr>
      <xdr:spPr>
        <a:xfrm>
          <a:off x="1816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90695</xdr:rowOff>
    </xdr:from>
    <xdr:ext cx="405111" cy="259045"/>
    <xdr:sp macro="" textlink="">
      <xdr:nvSpPr>
        <xdr:cNvPr id="84" name="n_4aveValue【道路】&#10;有形固定資産減価償却率">
          <a:extLst>
            <a:ext uri="{FF2B5EF4-FFF2-40B4-BE49-F238E27FC236}">
              <a16:creationId xmlns:a16="http://schemas.microsoft.com/office/drawing/2014/main" id="{26752125-4D7F-4143-B6FE-3CC75F941549}"/>
            </a:ext>
          </a:extLst>
        </xdr:cNvPr>
        <xdr:cNvSpPr txBox="1"/>
      </xdr:nvSpPr>
      <xdr:spPr>
        <a:xfrm>
          <a:off x="927744" y="626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104665</xdr:rowOff>
    </xdr:from>
    <xdr:ext cx="405111" cy="259045"/>
    <xdr:sp macro="" textlink="">
      <xdr:nvSpPr>
        <xdr:cNvPr id="85" name="n_1mainValue【道路】&#10;有形固定資産減価償却率">
          <a:extLst>
            <a:ext uri="{FF2B5EF4-FFF2-40B4-BE49-F238E27FC236}">
              <a16:creationId xmlns:a16="http://schemas.microsoft.com/office/drawing/2014/main" id="{BA5859B8-72CB-4A05-A537-254FE492325E}"/>
            </a:ext>
          </a:extLst>
        </xdr:cNvPr>
        <xdr:cNvSpPr txBox="1"/>
      </xdr:nvSpPr>
      <xdr:spPr>
        <a:xfrm>
          <a:off x="3582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93235</xdr:rowOff>
    </xdr:from>
    <xdr:ext cx="405111" cy="259045"/>
    <xdr:sp macro="" textlink="">
      <xdr:nvSpPr>
        <xdr:cNvPr id="86" name="n_2mainValue【道路】&#10;有形固定資産減価償却率">
          <a:extLst>
            <a:ext uri="{FF2B5EF4-FFF2-40B4-BE49-F238E27FC236}">
              <a16:creationId xmlns:a16="http://schemas.microsoft.com/office/drawing/2014/main" id="{9982E196-A1AC-45C5-8403-A9D73A8D230D}"/>
            </a:ext>
          </a:extLst>
        </xdr:cNvPr>
        <xdr:cNvSpPr txBox="1"/>
      </xdr:nvSpPr>
      <xdr:spPr>
        <a:xfrm>
          <a:off x="2705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87" name="n_3mainValue【道路】&#10;有形固定資産減価償却率">
          <a:extLst>
            <a:ext uri="{FF2B5EF4-FFF2-40B4-BE49-F238E27FC236}">
              <a16:creationId xmlns:a16="http://schemas.microsoft.com/office/drawing/2014/main" id="{475AA1FA-2D68-454F-8851-A56FDFC2E304}"/>
            </a:ext>
          </a:extLst>
        </xdr:cNvPr>
        <xdr:cNvSpPr txBox="1"/>
      </xdr:nvSpPr>
      <xdr:spPr>
        <a:xfrm>
          <a:off x="1816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38371</xdr:rowOff>
    </xdr:from>
    <xdr:ext cx="405111" cy="259045"/>
    <xdr:sp macro="" textlink="">
      <xdr:nvSpPr>
        <xdr:cNvPr id="88" name="n_4mainValue【道路】&#10;有形固定資産減価償却率">
          <a:extLst>
            <a:ext uri="{FF2B5EF4-FFF2-40B4-BE49-F238E27FC236}">
              <a16:creationId xmlns:a16="http://schemas.microsoft.com/office/drawing/2014/main" id="{920C9A4E-F6FD-4175-83E1-4A17810F7850}"/>
            </a:ext>
          </a:extLst>
        </xdr:cNvPr>
        <xdr:cNvSpPr txBox="1"/>
      </xdr:nvSpPr>
      <xdr:spPr>
        <a:xfrm>
          <a:off x="9277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4D11265-8D89-40A6-B509-B5AF69C1FE6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0722826-5EDB-43B8-93E4-643DEE6E98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93BBFC8-0DCB-4953-AF1F-181898EF18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33DDC9D-D533-4DAB-A2F2-901631634F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8C16884-E71F-42DF-846E-B47C94F279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D710DB0-EF90-4B34-921E-F58F556B52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863194C-57E7-4891-B03A-754030FF2C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1291F30-52A6-4CB3-B162-465239464C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1008590-21C9-4210-BBFD-7B3C62CC325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C41C0E0-42DE-4B7F-8B2A-7434EC7130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EA1CA12-9433-426D-B566-6F7D51A77D8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84A0B3A-64CB-4871-9BE3-75DE9FB2166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8F351C4-58B2-4E49-AD32-07225E0A477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A8654D8A-2ADD-4BD6-BA04-DF5C75B6831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38BB68E-DA39-4ABF-A437-1412458ADEE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45EFC2D1-DC86-4F6D-8C0D-77457D562B1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55E70DF-295D-495C-89B9-0C4F7C72072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3F1160D6-CB99-4E6B-9A2D-B0CDB921A03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C182D75-6CE3-45C5-8C3F-3BE794AAFF7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B8BE8C1A-B075-419F-832B-240CD114688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6634788-FF82-4DF8-8E53-7A0401B9452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5CBE2E6-3B33-40A1-A5E2-399197EB2BA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5287243-E086-4DFA-8005-BB789414C3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547D151A-CDC1-4E70-BFEA-CC91F540E530}"/>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10DA4545-4127-482C-8B56-2808D339923F}"/>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2646EDBC-C4D5-4A38-AD1D-A112D95B4D34}"/>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9991CAC8-DFBF-4330-9308-2FDA2199BEA7}"/>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165AF2B8-0C73-48BC-A98F-BEB3FD50AA5F}"/>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AA06B11A-7E63-4D1F-BEBF-E7F7D2A14713}"/>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32574E20-0291-4CE6-9242-2760089E6362}"/>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9" name="フローチャート: 判断 118">
          <a:extLst>
            <a:ext uri="{FF2B5EF4-FFF2-40B4-BE49-F238E27FC236}">
              <a16:creationId xmlns:a16="http://schemas.microsoft.com/office/drawing/2014/main" id="{055B674E-8BDD-4DE2-861E-CD2AE6B9396B}"/>
            </a:ext>
          </a:extLst>
        </xdr:cNvPr>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20" name="フローチャート: 判断 119">
          <a:extLst>
            <a:ext uri="{FF2B5EF4-FFF2-40B4-BE49-F238E27FC236}">
              <a16:creationId xmlns:a16="http://schemas.microsoft.com/office/drawing/2014/main" id="{1130389E-88D8-4A9E-9841-A73A76FA2E50}"/>
            </a:ext>
          </a:extLst>
        </xdr:cNvPr>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21" name="フローチャート: 判断 120">
          <a:extLst>
            <a:ext uri="{FF2B5EF4-FFF2-40B4-BE49-F238E27FC236}">
              <a16:creationId xmlns:a16="http://schemas.microsoft.com/office/drawing/2014/main" id="{DFFD02DC-594B-4DE1-ADD4-ABFAE56D0907}"/>
            </a:ext>
          </a:extLst>
        </xdr:cNvPr>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22" name="フローチャート: 判断 121">
          <a:extLst>
            <a:ext uri="{FF2B5EF4-FFF2-40B4-BE49-F238E27FC236}">
              <a16:creationId xmlns:a16="http://schemas.microsoft.com/office/drawing/2014/main" id="{23067C65-A6B6-4E0D-9F13-9A2DD55160CB}"/>
            </a:ext>
          </a:extLst>
        </xdr:cNvPr>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84C7D74-609F-480E-BAC0-76D2C52AE4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B32D374-19E3-46E8-919E-7FB051BDEC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34BC55C-2EEA-4AB8-A2CD-019C13775E8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0440EE-9852-4F63-8D39-864F13BC1A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124BA6C-B57F-4159-A65C-2FCFA403BDC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165814</xdr:rowOff>
    </xdr:from>
    <xdr:to>
      <xdr:col>55</xdr:col>
      <xdr:colOff>50800</xdr:colOff>
      <xdr:row>35</xdr:row>
      <xdr:rowOff>95964</xdr:rowOff>
    </xdr:to>
    <xdr:sp macro="" textlink="">
      <xdr:nvSpPr>
        <xdr:cNvPr id="128" name="楕円 127">
          <a:extLst>
            <a:ext uri="{FF2B5EF4-FFF2-40B4-BE49-F238E27FC236}">
              <a16:creationId xmlns:a16="http://schemas.microsoft.com/office/drawing/2014/main" id="{99E93A28-379A-4655-9D39-B28F8A7908B0}"/>
            </a:ext>
          </a:extLst>
        </xdr:cNvPr>
        <xdr:cNvSpPr/>
      </xdr:nvSpPr>
      <xdr:spPr>
        <a:xfrm>
          <a:off x="10426700" y="59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17241</xdr:rowOff>
    </xdr:from>
    <xdr:ext cx="599010" cy="259045"/>
    <xdr:sp macro="" textlink="">
      <xdr:nvSpPr>
        <xdr:cNvPr id="129" name="【道路】&#10;一人当たり延長該当値テキスト">
          <a:extLst>
            <a:ext uri="{FF2B5EF4-FFF2-40B4-BE49-F238E27FC236}">
              <a16:creationId xmlns:a16="http://schemas.microsoft.com/office/drawing/2014/main" id="{9551707B-E2B1-416D-813C-A98A2975DA2D}"/>
            </a:ext>
          </a:extLst>
        </xdr:cNvPr>
        <xdr:cNvSpPr txBox="1"/>
      </xdr:nvSpPr>
      <xdr:spPr>
        <a:xfrm>
          <a:off x="10515600" y="584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15746</xdr:rowOff>
    </xdr:from>
    <xdr:to>
      <xdr:col>50</xdr:col>
      <xdr:colOff>165100</xdr:colOff>
      <xdr:row>35</xdr:row>
      <xdr:rowOff>117346</xdr:rowOff>
    </xdr:to>
    <xdr:sp macro="" textlink="">
      <xdr:nvSpPr>
        <xdr:cNvPr id="130" name="楕円 129">
          <a:extLst>
            <a:ext uri="{FF2B5EF4-FFF2-40B4-BE49-F238E27FC236}">
              <a16:creationId xmlns:a16="http://schemas.microsoft.com/office/drawing/2014/main" id="{221A9AA7-1968-4DFF-9D61-3F476D278C2A}"/>
            </a:ext>
          </a:extLst>
        </xdr:cNvPr>
        <xdr:cNvSpPr/>
      </xdr:nvSpPr>
      <xdr:spPr>
        <a:xfrm>
          <a:off x="9588500" y="60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45164</xdr:rowOff>
    </xdr:from>
    <xdr:to>
      <xdr:col>55</xdr:col>
      <xdr:colOff>0</xdr:colOff>
      <xdr:row>35</xdr:row>
      <xdr:rowOff>66546</xdr:rowOff>
    </xdr:to>
    <xdr:cxnSp macro="">
      <xdr:nvCxnSpPr>
        <xdr:cNvPr id="131" name="直線コネクタ 130">
          <a:extLst>
            <a:ext uri="{FF2B5EF4-FFF2-40B4-BE49-F238E27FC236}">
              <a16:creationId xmlns:a16="http://schemas.microsoft.com/office/drawing/2014/main" id="{7301CABC-EE1F-40A7-AF17-69A086AD299F}"/>
            </a:ext>
          </a:extLst>
        </xdr:cNvPr>
        <xdr:cNvCxnSpPr/>
      </xdr:nvCxnSpPr>
      <xdr:spPr>
        <a:xfrm flipV="1">
          <a:off x="9639300" y="6045914"/>
          <a:ext cx="8382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16751</xdr:rowOff>
    </xdr:from>
    <xdr:to>
      <xdr:col>46</xdr:col>
      <xdr:colOff>38100</xdr:colOff>
      <xdr:row>35</xdr:row>
      <xdr:rowOff>118351</xdr:rowOff>
    </xdr:to>
    <xdr:sp macro="" textlink="">
      <xdr:nvSpPr>
        <xdr:cNvPr id="132" name="楕円 131">
          <a:extLst>
            <a:ext uri="{FF2B5EF4-FFF2-40B4-BE49-F238E27FC236}">
              <a16:creationId xmlns:a16="http://schemas.microsoft.com/office/drawing/2014/main" id="{A8DF6AF0-FCEB-4178-B589-79D33D90372E}"/>
            </a:ext>
          </a:extLst>
        </xdr:cNvPr>
        <xdr:cNvSpPr/>
      </xdr:nvSpPr>
      <xdr:spPr>
        <a:xfrm>
          <a:off x="8699500" y="60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66546</xdr:rowOff>
    </xdr:from>
    <xdr:to>
      <xdr:col>50</xdr:col>
      <xdr:colOff>114300</xdr:colOff>
      <xdr:row>35</xdr:row>
      <xdr:rowOff>67551</xdr:rowOff>
    </xdr:to>
    <xdr:cxnSp macro="">
      <xdr:nvCxnSpPr>
        <xdr:cNvPr id="133" name="直線コネクタ 132">
          <a:extLst>
            <a:ext uri="{FF2B5EF4-FFF2-40B4-BE49-F238E27FC236}">
              <a16:creationId xmlns:a16="http://schemas.microsoft.com/office/drawing/2014/main" id="{0D4F0E2C-941B-439C-BBBB-FDBCEDEA07F8}"/>
            </a:ext>
          </a:extLst>
        </xdr:cNvPr>
        <xdr:cNvCxnSpPr/>
      </xdr:nvCxnSpPr>
      <xdr:spPr>
        <a:xfrm flipV="1">
          <a:off x="8750300" y="606729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40549</xdr:rowOff>
    </xdr:from>
    <xdr:to>
      <xdr:col>41</xdr:col>
      <xdr:colOff>101600</xdr:colOff>
      <xdr:row>35</xdr:row>
      <xdr:rowOff>142149</xdr:rowOff>
    </xdr:to>
    <xdr:sp macro="" textlink="">
      <xdr:nvSpPr>
        <xdr:cNvPr id="134" name="楕円 133">
          <a:extLst>
            <a:ext uri="{FF2B5EF4-FFF2-40B4-BE49-F238E27FC236}">
              <a16:creationId xmlns:a16="http://schemas.microsoft.com/office/drawing/2014/main" id="{0405D2A9-1644-4CB0-9C59-3DB57A54861A}"/>
            </a:ext>
          </a:extLst>
        </xdr:cNvPr>
        <xdr:cNvSpPr/>
      </xdr:nvSpPr>
      <xdr:spPr>
        <a:xfrm>
          <a:off x="7810500" y="60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67551</xdr:rowOff>
    </xdr:from>
    <xdr:to>
      <xdr:col>45</xdr:col>
      <xdr:colOff>177800</xdr:colOff>
      <xdr:row>35</xdr:row>
      <xdr:rowOff>91349</xdr:rowOff>
    </xdr:to>
    <xdr:cxnSp macro="">
      <xdr:nvCxnSpPr>
        <xdr:cNvPr id="135" name="直線コネクタ 134">
          <a:extLst>
            <a:ext uri="{FF2B5EF4-FFF2-40B4-BE49-F238E27FC236}">
              <a16:creationId xmlns:a16="http://schemas.microsoft.com/office/drawing/2014/main" id="{FD3473EE-B347-40FD-9290-DE31DDF4A1EE}"/>
            </a:ext>
          </a:extLst>
        </xdr:cNvPr>
        <xdr:cNvCxnSpPr/>
      </xdr:nvCxnSpPr>
      <xdr:spPr>
        <a:xfrm flipV="1">
          <a:off x="7861300" y="6068301"/>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63088</xdr:rowOff>
    </xdr:from>
    <xdr:to>
      <xdr:col>36</xdr:col>
      <xdr:colOff>165100</xdr:colOff>
      <xdr:row>35</xdr:row>
      <xdr:rowOff>164688</xdr:rowOff>
    </xdr:to>
    <xdr:sp macro="" textlink="">
      <xdr:nvSpPr>
        <xdr:cNvPr id="136" name="楕円 135">
          <a:extLst>
            <a:ext uri="{FF2B5EF4-FFF2-40B4-BE49-F238E27FC236}">
              <a16:creationId xmlns:a16="http://schemas.microsoft.com/office/drawing/2014/main" id="{8AD7B9B6-BB64-4A1A-948E-EB0629921F59}"/>
            </a:ext>
          </a:extLst>
        </xdr:cNvPr>
        <xdr:cNvSpPr/>
      </xdr:nvSpPr>
      <xdr:spPr>
        <a:xfrm>
          <a:off x="6921500" y="60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91349</xdr:rowOff>
    </xdr:from>
    <xdr:to>
      <xdr:col>41</xdr:col>
      <xdr:colOff>50800</xdr:colOff>
      <xdr:row>35</xdr:row>
      <xdr:rowOff>113888</xdr:rowOff>
    </xdr:to>
    <xdr:cxnSp macro="">
      <xdr:nvCxnSpPr>
        <xdr:cNvPr id="137" name="直線コネクタ 136">
          <a:extLst>
            <a:ext uri="{FF2B5EF4-FFF2-40B4-BE49-F238E27FC236}">
              <a16:creationId xmlns:a16="http://schemas.microsoft.com/office/drawing/2014/main" id="{E878DFB3-4E57-4E08-B66D-325784A5C7C8}"/>
            </a:ext>
          </a:extLst>
        </xdr:cNvPr>
        <xdr:cNvCxnSpPr/>
      </xdr:nvCxnSpPr>
      <xdr:spPr>
        <a:xfrm flipV="1">
          <a:off x="6972300" y="6092099"/>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98574</xdr:rowOff>
    </xdr:from>
    <xdr:ext cx="534377" cy="259045"/>
    <xdr:sp macro="" textlink="">
      <xdr:nvSpPr>
        <xdr:cNvPr id="138" name="n_1aveValue【道路】&#10;一人当たり延長">
          <a:extLst>
            <a:ext uri="{FF2B5EF4-FFF2-40B4-BE49-F238E27FC236}">
              <a16:creationId xmlns:a16="http://schemas.microsoft.com/office/drawing/2014/main" id="{56EBB83E-C2EA-408D-9EBC-EB7846A01BFB}"/>
            </a:ext>
          </a:extLst>
        </xdr:cNvPr>
        <xdr:cNvSpPr txBox="1"/>
      </xdr:nvSpPr>
      <xdr:spPr>
        <a:xfrm>
          <a:off x="9359411" y="66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120962</xdr:rowOff>
    </xdr:from>
    <xdr:ext cx="534377" cy="259045"/>
    <xdr:sp macro="" textlink="">
      <xdr:nvSpPr>
        <xdr:cNvPr id="139" name="n_2aveValue【道路】&#10;一人当たり延長">
          <a:extLst>
            <a:ext uri="{FF2B5EF4-FFF2-40B4-BE49-F238E27FC236}">
              <a16:creationId xmlns:a16="http://schemas.microsoft.com/office/drawing/2014/main" id="{8A474409-E909-4AD4-B3DF-6D333E0E8229}"/>
            </a:ext>
          </a:extLst>
        </xdr:cNvPr>
        <xdr:cNvSpPr txBox="1"/>
      </xdr:nvSpPr>
      <xdr:spPr>
        <a:xfrm>
          <a:off x="8483111" y="663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102514</xdr:rowOff>
    </xdr:from>
    <xdr:ext cx="534377" cy="259045"/>
    <xdr:sp macro="" textlink="">
      <xdr:nvSpPr>
        <xdr:cNvPr id="140" name="n_3aveValue【道路】&#10;一人当たり延長">
          <a:extLst>
            <a:ext uri="{FF2B5EF4-FFF2-40B4-BE49-F238E27FC236}">
              <a16:creationId xmlns:a16="http://schemas.microsoft.com/office/drawing/2014/main" id="{E7A01BAF-3042-4886-9BE3-98B1B1F109CF}"/>
            </a:ext>
          </a:extLst>
        </xdr:cNvPr>
        <xdr:cNvSpPr txBox="1"/>
      </xdr:nvSpPr>
      <xdr:spPr>
        <a:xfrm>
          <a:off x="7594111" y="66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96883</xdr:rowOff>
    </xdr:from>
    <xdr:ext cx="534377" cy="259045"/>
    <xdr:sp macro="" textlink="">
      <xdr:nvSpPr>
        <xdr:cNvPr id="141" name="n_4aveValue【道路】&#10;一人当たり延長">
          <a:extLst>
            <a:ext uri="{FF2B5EF4-FFF2-40B4-BE49-F238E27FC236}">
              <a16:creationId xmlns:a16="http://schemas.microsoft.com/office/drawing/2014/main" id="{D9138FA8-E2C2-4F80-B8BD-0D7A9CFD74DF}"/>
            </a:ext>
          </a:extLst>
        </xdr:cNvPr>
        <xdr:cNvSpPr txBox="1"/>
      </xdr:nvSpPr>
      <xdr:spPr>
        <a:xfrm>
          <a:off x="6705111" y="66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33</xdr:row>
      <xdr:rowOff>133873</xdr:rowOff>
    </xdr:from>
    <xdr:ext cx="599010" cy="259045"/>
    <xdr:sp macro="" textlink="">
      <xdr:nvSpPr>
        <xdr:cNvPr id="142" name="n_1mainValue【道路】&#10;一人当たり延長">
          <a:extLst>
            <a:ext uri="{FF2B5EF4-FFF2-40B4-BE49-F238E27FC236}">
              <a16:creationId xmlns:a16="http://schemas.microsoft.com/office/drawing/2014/main" id="{BDFD2685-E002-4A7C-94FC-CBFAFA6B3D14}"/>
            </a:ext>
          </a:extLst>
        </xdr:cNvPr>
        <xdr:cNvSpPr txBox="1"/>
      </xdr:nvSpPr>
      <xdr:spPr>
        <a:xfrm>
          <a:off x="9327094" y="579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134878</xdr:rowOff>
    </xdr:from>
    <xdr:ext cx="599010" cy="259045"/>
    <xdr:sp macro="" textlink="">
      <xdr:nvSpPr>
        <xdr:cNvPr id="143" name="n_2mainValue【道路】&#10;一人当たり延長">
          <a:extLst>
            <a:ext uri="{FF2B5EF4-FFF2-40B4-BE49-F238E27FC236}">
              <a16:creationId xmlns:a16="http://schemas.microsoft.com/office/drawing/2014/main" id="{B7B3BAA4-8AEC-41CA-AE57-C22DDEE80847}"/>
            </a:ext>
          </a:extLst>
        </xdr:cNvPr>
        <xdr:cNvSpPr txBox="1"/>
      </xdr:nvSpPr>
      <xdr:spPr>
        <a:xfrm>
          <a:off x="8450794" y="57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158676</xdr:rowOff>
    </xdr:from>
    <xdr:ext cx="599010" cy="259045"/>
    <xdr:sp macro="" textlink="">
      <xdr:nvSpPr>
        <xdr:cNvPr id="144" name="n_3mainValue【道路】&#10;一人当たり延長">
          <a:extLst>
            <a:ext uri="{FF2B5EF4-FFF2-40B4-BE49-F238E27FC236}">
              <a16:creationId xmlns:a16="http://schemas.microsoft.com/office/drawing/2014/main" id="{71550E7F-2D43-447F-A0EE-11E35CBBFB4B}"/>
            </a:ext>
          </a:extLst>
        </xdr:cNvPr>
        <xdr:cNvSpPr txBox="1"/>
      </xdr:nvSpPr>
      <xdr:spPr>
        <a:xfrm>
          <a:off x="7561794" y="581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9765</xdr:rowOff>
    </xdr:from>
    <xdr:ext cx="599010" cy="259045"/>
    <xdr:sp macro="" textlink="">
      <xdr:nvSpPr>
        <xdr:cNvPr id="145" name="n_4mainValue【道路】&#10;一人当たり延長">
          <a:extLst>
            <a:ext uri="{FF2B5EF4-FFF2-40B4-BE49-F238E27FC236}">
              <a16:creationId xmlns:a16="http://schemas.microsoft.com/office/drawing/2014/main" id="{85807818-418F-4871-A85F-4A53FB623682}"/>
            </a:ext>
          </a:extLst>
        </xdr:cNvPr>
        <xdr:cNvSpPr txBox="1"/>
      </xdr:nvSpPr>
      <xdr:spPr>
        <a:xfrm>
          <a:off x="6672794" y="583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A855F27-C312-4890-823A-5F6C92920F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C10582F-E829-45A8-A814-FE2E533AC9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E7915B4-5160-452E-8468-A348B492D0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030F813-2CC5-4590-BFE4-9445C643E7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25A14CF-8CD8-4306-9638-15568056A8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1C47FD2-B245-4360-97CC-FEC63C149A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BF7F139-9E96-4253-BB34-08486F2BBE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135A8B4-118A-4DB7-AFC7-0400AB8EB5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A6CC568-0C28-491E-BAD7-B32D271405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F43584B-36D6-47FA-BD60-825D17B2DF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2FFDF0-3F1C-407C-8C84-180B6EF5E5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C1812A5-C568-471A-B519-96A9D4ADBD3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B13A3F8-4CAD-4656-9F27-F78A5806628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2C76C21-8DC4-48CC-9C2B-B2A5F59376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7EA6054-220D-4BAC-91E6-2AD9A78F4DF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0FFA543-6DCC-4D27-B2BE-FE838C1859F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3B2C9FC-68C8-45D7-A2CA-759C61ACDA5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464B3D4-B5A2-4DDA-9E5D-F88619828C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4FD5D09-A48D-4540-A6CA-6A924BC50D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1A2D50C-47FD-4AC9-AB78-F881FED83F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3015ED8-48C9-4106-8115-664D707F99E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A92FBC9-2EA4-4538-9447-5C58C44BCF7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202D326-339F-40D5-B943-033AE604460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320D4EF-8ED0-435B-8F91-348598F54C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16A5DFB-EE78-48C8-AD8B-81E1D444B4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B9770C0A-72DD-4F18-ABAF-8D11076CCB77}"/>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E4EF359-5FE8-47C8-94AB-0C5A617A6D3B}"/>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41C79027-7B3C-4D5F-B096-E0FFF714B228}"/>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78692D9-FCDD-4F89-A250-4ACB7CA07AF2}"/>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C8D72ED4-F0AA-4528-A193-DF76DBD54EBA}"/>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5523864-3A0A-4AC0-992D-01DE2836EBB0}"/>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BAEA2653-9319-4ED9-8E4A-6FEDCF526B9B}"/>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8" name="フローチャート: 判断 177">
          <a:extLst>
            <a:ext uri="{FF2B5EF4-FFF2-40B4-BE49-F238E27FC236}">
              <a16:creationId xmlns:a16="http://schemas.microsoft.com/office/drawing/2014/main" id="{7CB6A026-53A7-4872-BB77-0EEA34612D54}"/>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9" name="フローチャート: 判断 178">
          <a:extLst>
            <a:ext uri="{FF2B5EF4-FFF2-40B4-BE49-F238E27FC236}">
              <a16:creationId xmlns:a16="http://schemas.microsoft.com/office/drawing/2014/main" id="{1C1BFF41-64CC-4154-A703-392EBD95860F}"/>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D6336F16-2AFC-473C-91BC-3E1A2556BF38}"/>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1" name="フローチャート: 判断 180">
          <a:extLst>
            <a:ext uri="{FF2B5EF4-FFF2-40B4-BE49-F238E27FC236}">
              <a16:creationId xmlns:a16="http://schemas.microsoft.com/office/drawing/2014/main" id="{07ACDBFE-B769-4910-83F2-661997F2909E}"/>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3ABAFD3-D6B2-4748-9233-E7049580DD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ED17A15-EEF7-4204-B187-A08C377E69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C8BE1DB-0B5F-4041-8851-4993F118F1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07F578-3DE4-404E-B7AD-DBFA78FAAF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0AB3A49-7AB5-4417-9967-9DE3B5718B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81462</xdr:rowOff>
    </xdr:from>
    <xdr:to>
      <xdr:col>24</xdr:col>
      <xdr:colOff>114300</xdr:colOff>
      <xdr:row>63</xdr:row>
      <xdr:rowOff>11612</xdr:rowOff>
    </xdr:to>
    <xdr:sp macro="" textlink="">
      <xdr:nvSpPr>
        <xdr:cNvPr id="187" name="楕円 186">
          <a:extLst>
            <a:ext uri="{FF2B5EF4-FFF2-40B4-BE49-F238E27FC236}">
              <a16:creationId xmlns:a16="http://schemas.microsoft.com/office/drawing/2014/main" id="{7914449B-89B1-4740-A19C-8FFB8346EAEF}"/>
            </a:ext>
          </a:extLst>
        </xdr:cNvPr>
        <xdr:cNvSpPr/>
      </xdr:nvSpPr>
      <xdr:spPr>
        <a:xfrm>
          <a:off x="4584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59889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0864F73-7A69-4929-B0B3-46B34BBE8BC7}"/>
            </a:ext>
          </a:extLst>
        </xdr:cNvPr>
        <xdr:cNvSpPr txBox="1"/>
      </xdr:nvSpPr>
      <xdr:spPr>
        <a:xfrm>
          <a:off x="4673600"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71665</xdr:rowOff>
    </xdr:from>
    <xdr:to>
      <xdr:col>20</xdr:col>
      <xdr:colOff>38100</xdr:colOff>
      <xdr:row>63</xdr:row>
      <xdr:rowOff>1815</xdr:rowOff>
    </xdr:to>
    <xdr:sp macro="" textlink="">
      <xdr:nvSpPr>
        <xdr:cNvPr id="189" name="楕円 188">
          <a:extLst>
            <a:ext uri="{FF2B5EF4-FFF2-40B4-BE49-F238E27FC236}">
              <a16:creationId xmlns:a16="http://schemas.microsoft.com/office/drawing/2014/main" id="{1E080DC1-EFF9-4CE1-AED9-A58CABCDA63A}"/>
            </a:ext>
          </a:extLst>
        </xdr:cNvPr>
        <xdr:cNvSpPr/>
      </xdr:nvSpPr>
      <xdr:spPr>
        <a:xfrm>
          <a:off x="3746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122465</xdr:rowOff>
    </xdr:from>
    <xdr:to>
      <xdr:col>24</xdr:col>
      <xdr:colOff>63500</xdr:colOff>
      <xdr:row>62</xdr:row>
      <xdr:rowOff>132262</xdr:rowOff>
    </xdr:to>
    <xdr:cxnSp macro="">
      <xdr:nvCxnSpPr>
        <xdr:cNvPr id="190" name="直線コネクタ 189">
          <a:extLst>
            <a:ext uri="{FF2B5EF4-FFF2-40B4-BE49-F238E27FC236}">
              <a16:creationId xmlns:a16="http://schemas.microsoft.com/office/drawing/2014/main" id="{6BCBF2F6-4AC0-4E15-A65A-20B0FAE80E96}"/>
            </a:ext>
          </a:extLst>
        </xdr:cNvPr>
        <xdr:cNvCxnSpPr/>
      </xdr:nvCxnSpPr>
      <xdr:spPr>
        <a:xfrm>
          <a:off x="3797300" y="1075236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50437</xdr:rowOff>
    </xdr:from>
    <xdr:to>
      <xdr:col>15</xdr:col>
      <xdr:colOff>101600</xdr:colOff>
      <xdr:row>62</xdr:row>
      <xdr:rowOff>152037</xdr:rowOff>
    </xdr:to>
    <xdr:sp macro="" textlink="">
      <xdr:nvSpPr>
        <xdr:cNvPr id="191" name="楕円 190">
          <a:extLst>
            <a:ext uri="{FF2B5EF4-FFF2-40B4-BE49-F238E27FC236}">
              <a16:creationId xmlns:a16="http://schemas.microsoft.com/office/drawing/2014/main" id="{E3EA031A-E9A1-4A2C-8D37-6B4836178C7F}"/>
            </a:ext>
          </a:extLst>
        </xdr:cNvPr>
        <xdr:cNvSpPr/>
      </xdr:nvSpPr>
      <xdr:spPr>
        <a:xfrm>
          <a:off x="2857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101237</xdr:rowOff>
    </xdr:from>
    <xdr:to>
      <xdr:col>19</xdr:col>
      <xdr:colOff>177800</xdr:colOff>
      <xdr:row>62</xdr:row>
      <xdr:rowOff>122465</xdr:rowOff>
    </xdr:to>
    <xdr:cxnSp macro="">
      <xdr:nvCxnSpPr>
        <xdr:cNvPr id="192" name="直線コネクタ 191">
          <a:extLst>
            <a:ext uri="{FF2B5EF4-FFF2-40B4-BE49-F238E27FC236}">
              <a16:creationId xmlns:a16="http://schemas.microsoft.com/office/drawing/2014/main" id="{ECFD9691-A15F-4E7B-8232-E43C618BD124}"/>
            </a:ext>
          </a:extLst>
        </xdr:cNvPr>
        <xdr:cNvCxnSpPr/>
      </xdr:nvCxnSpPr>
      <xdr:spPr>
        <a:xfrm>
          <a:off x="2908300" y="107311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24312</xdr:rowOff>
    </xdr:from>
    <xdr:to>
      <xdr:col>10</xdr:col>
      <xdr:colOff>165100</xdr:colOff>
      <xdr:row>62</xdr:row>
      <xdr:rowOff>125912</xdr:rowOff>
    </xdr:to>
    <xdr:sp macro="" textlink="">
      <xdr:nvSpPr>
        <xdr:cNvPr id="193" name="楕円 192">
          <a:extLst>
            <a:ext uri="{FF2B5EF4-FFF2-40B4-BE49-F238E27FC236}">
              <a16:creationId xmlns:a16="http://schemas.microsoft.com/office/drawing/2014/main" id="{3C5C91C7-F72D-4BE9-8FE5-CF3D8E1E6F3A}"/>
            </a:ext>
          </a:extLst>
        </xdr:cNvPr>
        <xdr:cNvSpPr/>
      </xdr:nvSpPr>
      <xdr:spPr>
        <a:xfrm>
          <a:off x="1968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75112</xdr:rowOff>
    </xdr:from>
    <xdr:to>
      <xdr:col>15</xdr:col>
      <xdr:colOff>50800</xdr:colOff>
      <xdr:row>62</xdr:row>
      <xdr:rowOff>101237</xdr:rowOff>
    </xdr:to>
    <xdr:cxnSp macro="">
      <xdr:nvCxnSpPr>
        <xdr:cNvPr id="194" name="直線コネクタ 193">
          <a:extLst>
            <a:ext uri="{FF2B5EF4-FFF2-40B4-BE49-F238E27FC236}">
              <a16:creationId xmlns:a16="http://schemas.microsoft.com/office/drawing/2014/main" id="{85E267CC-668E-45E3-85BF-D5A3111BEB4A}"/>
            </a:ext>
          </a:extLst>
        </xdr:cNvPr>
        <xdr:cNvCxnSpPr/>
      </xdr:nvCxnSpPr>
      <xdr:spPr>
        <a:xfrm>
          <a:off x="2019300" y="107050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7983</xdr:rowOff>
    </xdr:from>
    <xdr:to>
      <xdr:col>6</xdr:col>
      <xdr:colOff>38100</xdr:colOff>
      <xdr:row>62</xdr:row>
      <xdr:rowOff>109583</xdr:rowOff>
    </xdr:to>
    <xdr:sp macro="" textlink="">
      <xdr:nvSpPr>
        <xdr:cNvPr id="195" name="楕円 194">
          <a:extLst>
            <a:ext uri="{FF2B5EF4-FFF2-40B4-BE49-F238E27FC236}">
              <a16:creationId xmlns:a16="http://schemas.microsoft.com/office/drawing/2014/main" id="{11C8B2C5-6066-471D-B14D-28F2D65F9FA5}"/>
            </a:ext>
          </a:extLst>
        </xdr:cNvPr>
        <xdr:cNvSpPr/>
      </xdr:nvSpPr>
      <xdr:spPr>
        <a:xfrm>
          <a:off x="1079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58783</xdr:rowOff>
    </xdr:from>
    <xdr:to>
      <xdr:col>10</xdr:col>
      <xdr:colOff>114300</xdr:colOff>
      <xdr:row>62</xdr:row>
      <xdr:rowOff>75112</xdr:rowOff>
    </xdr:to>
    <xdr:cxnSp macro="">
      <xdr:nvCxnSpPr>
        <xdr:cNvPr id="196" name="直線コネクタ 195">
          <a:extLst>
            <a:ext uri="{FF2B5EF4-FFF2-40B4-BE49-F238E27FC236}">
              <a16:creationId xmlns:a16="http://schemas.microsoft.com/office/drawing/2014/main" id="{17CFD7EE-E3EE-4B1D-AA69-98E58DD0E21C}"/>
            </a:ext>
          </a:extLst>
        </xdr:cNvPr>
        <xdr:cNvCxnSpPr/>
      </xdr:nvCxnSpPr>
      <xdr:spPr>
        <a:xfrm>
          <a:off x="1130300" y="106886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6168030-FAF8-476C-A45B-E65B578579B3}"/>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121D9F5-6AB4-4B2F-9818-7902FE4FF195}"/>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C108A3A-EB27-46BB-8FAD-159B2EE4D5B4}"/>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1C74A4A-0D71-45DC-8B6C-DB6EB7EA503F}"/>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164392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A9336F1-1E50-4EFF-9830-C0418E5E1DB5}"/>
            </a:ext>
          </a:extLst>
        </xdr:cNvPr>
        <xdr:cNvSpPr txBox="1"/>
      </xdr:nvSpPr>
      <xdr:spPr>
        <a:xfrm>
          <a:off x="35820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143164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58A8496-E758-4F72-B3D6-8BA827E05F18}"/>
            </a:ext>
          </a:extLst>
        </xdr:cNvPr>
        <xdr:cNvSpPr txBox="1"/>
      </xdr:nvSpPr>
      <xdr:spPr>
        <a:xfrm>
          <a:off x="2705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117039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FB59A1B-B9E2-497D-ADD8-7C7EFE8DC167}"/>
            </a:ext>
          </a:extLst>
        </xdr:cNvPr>
        <xdr:cNvSpPr txBox="1"/>
      </xdr:nvSpPr>
      <xdr:spPr>
        <a:xfrm>
          <a:off x="1816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100710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2BB62CF-A3DF-4B2D-AE4B-DFC099452B0B}"/>
            </a:ext>
          </a:extLst>
        </xdr:cNvPr>
        <xdr:cNvSpPr txBox="1"/>
      </xdr:nvSpPr>
      <xdr:spPr>
        <a:xfrm>
          <a:off x="927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00A2490-3D7D-469D-BFCE-CAEA727EBE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AB57A1-94F8-4191-B232-62AA0DA25D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E574867-F935-4541-9C69-A5F81AE820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A56DF58-3CCB-4BED-9E1F-AF887D17B6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AEAB0DE-EDE6-45F2-B616-A48332B60D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EC8C4A0-AE03-4073-AD53-02DD8C6948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108074E-0E13-4D35-855E-1237D1791BC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51A5D4F-9B69-4657-A485-5F1EDE0E1D5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CF920B2-D601-45A8-AD18-CAA242C4F49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A2DB82A-E6A5-49D0-8060-DD92DD7CA3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F4C176D1-BD12-42B9-B36C-A157263663A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AC81E2C3-F4D2-49D7-AC61-DEA9D577FBD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E328F0B-52A8-47CA-9660-F434AF77267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41FB72C8-09CD-4221-8678-5A7E69A0936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3E85F045-AB8E-4A88-A1DB-3BF046DAAC3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496EAAED-134A-4DA5-8174-6B55C5461BF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C473C9C4-310A-49A4-86E1-C13733A1DA4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F4DB4EAC-3BAA-42DC-9D1F-6DA7EEDE488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E19E6A2-A540-43FB-8792-1B90C8A9B1C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2DC65DB7-3372-4B2C-B101-C3619DAD33F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D490D57E-B986-49FF-B49F-81EEB1D990C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8E8896D8-1C8D-4B6F-B2EB-18CA6CCF1421}"/>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BE565A7-E0A1-4803-87FC-A7CDE805DF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BEFF079A-2A84-427B-8B48-9B791452692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7AFDAA5-B041-49B7-AD2D-76C169639A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DFF257F5-59E7-41C1-8AA2-3A151B80E6D4}"/>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13DA4DC3-E72D-401B-B178-30CCC8E44661}"/>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3C1CD504-E76E-4D0E-931F-46942EE28F0A}"/>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EB36418-1D22-4A24-9418-E31EAD5BB907}"/>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328B544E-D87D-4160-800C-313D317F51D5}"/>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940D43EA-5A04-461F-B375-51C1FE4FCDBA}"/>
            </a:ext>
          </a:extLst>
        </xdr:cNvPr>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46DBE26A-E3FE-4264-B45A-70C630117774}"/>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37" name="フローチャート: 判断 236">
          <a:extLst>
            <a:ext uri="{FF2B5EF4-FFF2-40B4-BE49-F238E27FC236}">
              <a16:creationId xmlns:a16="http://schemas.microsoft.com/office/drawing/2014/main" id="{429EE5DB-6B79-4158-A941-C87CD50FCE03}"/>
            </a:ext>
          </a:extLst>
        </xdr:cNvPr>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38" name="フローチャート: 判断 237">
          <a:extLst>
            <a:ext uri="{FF2B5EF4-FFF2-40B4-BE49-F238E27FC236}">
              <a16:creationId xmlns:a16="http://schemas.microsoft.com/office/drawing/2014/main" id="{6B5DCFD4-679C-4840-86FE-0489D72B69A0}"/>
            </a:ext>
          </a:extLst>
        </xdr:cNvPr>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39" name="フローチャート: 判断 238">
          <a:extLst>
            <a:ext uri="{FF2B5EF4-FFF2-40B4-BE49-F238E27FC236}">
              <a16:creationId xmlns:a16="http://schemas.microsoft.com/office/drawing/2014/main" id="{19B6CA70-42ED-4C9E-9EB8-ADD4FDA8B250}"/>
            </a:ext>
          </a:extLst>
        </xdr:cNvPr>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40" name="フローチャート: 判断 239">
          <a:extLst>
            <a:ext uri="{FF2B5EF4-FFF2-40B4-BE49-F238E27FC236}">
              <a16:creationId xmlns:a16="http://schemas.microsoft.com/office/drawing/2014/main" id="{79594C67-A5A4-4D99-9382-6A7FCEE475CC}"/>
            </a:ext>
          </a:extLst>
        </xdr:cNvPr>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2EF3C88-55F8-4988-96C3-962A2F49F6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94FAFA8-DF7D-4B5F-B64F-DC17BE763F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B6D07C6-B879-461D-BC3C-B896DAD53D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257DE3C-FB71-406C-ACFA-E44AFEA50B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9566E7C-38F3-485F-B30B-432A88C7D1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6810</xdr:rowOff>
    </xdr:from>
    <xdr:to>
      <xdr:col>55</xdr:col>
      <xdr:colOff>50800</xdr:colOff>
      <xdr:row>63</xdr:row>
      <xdr:rowOff>108410</xdr:rowOff>
    </xdr:to>
    <xdr:sp macro="" textlink="">
      <xdr:nvSpPr>
        <xdr:cNvPr id="246" name="楕円 245">
          <a:extLst>
            <a:ext uri="{FF2B5EF4-FFF2-40B4-BE49-F238E27FC236}">
              <a16:creationId xmlns:a16="http://schemas.microsoft.com/office/drawing/2014/main" id="{F5AB024B-101D-4AF8-93C5-74CACEB6B216}"/>
            </a:ext>
          </a:extLst>
        </xdr:cNvPr>
        <xdr:cNvSpPr/>
      </xdr:nvSpPr>
      <xdr:spPr>
        <a:xfrm>
          <a:off x="10426700" y="108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29687</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32D89251-13C6-40C9-815E-6AA4E7AD0B32}"/>
            </a:ext>
          </a:extLst>
        </xdr:cNvPr>
        <xdr:cNvSpPr txBox="1"/>
      </xdr:nvSpPr>
      <xdr:spPr>
        <a:xfrm>
          <a:off x="10515600" y="10659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13839</xdr:rowOff>
    </xdr:from>
    <xdr:to>
      <xdr:col>50</xdr:col>
      <xdr:colOff>165100</xdr:colOff>
      <xdr:row>63</xdr:row>
      <xdr:rowOff>115439</xdr:rowOff>
    </xdr:to>
    <xdr:sp macro="" textlink="">
      <xdr:nvSpPr>
        <xdr:cNvPr id="248" name="楕円 247">
          <a:extLst>
            <a:ext uri="{FF2B5EF4-FFF2-40B4-BE49-F238E27FC236}">
              <a16:creationId xmlns:a16="http://schemas.microsoft.com/office/drawing/2014/main" id="{874AB5B3-DCCF-499F-BEE6-F5B0FF15A195}"/>
            </a:ext>
          </a:extLst>
        </xdr:cNvPr>
        <xdr:cNvSpPr/>
      </xdr:nvSpPr>
      <xdr:spPr>
        <a:xfrm>
          <a:off x="9588500" y="108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57610</xdr:rowOff>
    </xdr:from>
    <xdr:to>
      <xdr:col>55</xdr:col>
      <xdr:colOff>0</xdr:colOff>
      <xdr:row>63</xdr:row>
      <xdr:rowOff>64639</xdr:rowOff>
    </xdr:to>
    <xdr:cxnSp macro="">
      <xdr:nvCxnSpPr>
        <xdr:cNvPr id="249" name="直線コネクタ 248">
          <a:extLst>
            <a:ext uri="{FF2B5EF4-FFF2-40B4-BE49-F238E27FC236}">
              <a16:creationId xmlns:a16="http://schemas.microsoft.com/office/drawing/2014/main" id="{A4F17388-C433-46E1-9528-8E026CC20CDE}"/>
            </a:ext>
          </a:extLst>
        </xdr:cNvPr>
        <xdr:cNvCxnSpPr/>
      </xdr:nvCxnSpPr>
      <xdr:spPr>
        <a:xfrm flipV="1">
          <a:off x="9639300" y="10858960"/>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18789</xdr:rowOff>
    </xdr:from>
    <xdr:to>
      <xdr:col>46</xdr:col>
      <xdr:colOff>38100</xdr:colOff>
      <xdr:row>63</xdr:row>
      <xdr:rowOff>120389</xdr:rowOff>
    </xdr:to>
    <xdr:sp macro="" textlink="">
      <xdr:nvSpPr>
        <xdr:cNvPr id="250" name="楕円 249">
          <a:extLst>
            <a:ext uri="{FF2B5EF4-FFF2-40B4-BE49-F238E27FC236}">
              <a16:creationId xmlns:a16="http://schemas.microsoft.com/office/drawing/2014/main" id="{7653340B-3886-4C3A-8BD1-11ACBE1D8E29}"/>
            </a:ext>
          </a:extLst>
        </xdr:cNvPr>
        <xdr:cNvSpPr/>
      </xdr:nvSpPr>
      <xdr:spPr>
        <a:xfrm>
          <a:off x="8699500" y="108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64639</xdr:rowOff>
    </xdr:from>
    <xdr:to>
      <xdr:col>50</xdr:col>
      <xdr:colOff>114300</xdr:colOff>
      <xdr:row>63</xdr:row>
      <xdr:rowOff>69589</xdr:rowOff>
    </xdr:to>
    <xdr:cxnSp macro="">
      <xdr:nvCxnSpPr>
        <xdr:cNvPr id="251" name="直線コネクタ 250">
          <a:extLst>
            <a:ext uri="{FF2B5EF4-FFF2-40B4-BE49-F238E27FC236}">
              <a16:creationId xmlns:a16="http://schemas.microsoft.com/office/drawing/2014/main" id="{F1506A33-4F12-441C-917C-FBA0086D3753}"/>
            </a:ext>
          </a:extLst>
        </xdr:cNvPr>
        <xdr:cNvCxnSpPr/>
      </xdr:nvCxnSpPr>
      <xdr:spPr>
        <a:xfrm flipV="1">
          <a:off x="8750300" y="10865989"/>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23514</xdr:rowOff>
    </xdr:from>
    <xdr:to>
      <xdr:col>41</xdr:col>
      <xdr:colOff>101600</xdr:colOff>
      <xdr:row>63</xdr:row>
      <xdr:rowOff>125114</xdr:rowOff>
    </xdr:to>
    <xdr:sp macro="" textlink="">
      <xdr:nvSpPr>
        <xdr:cNvPr id="252" name="楕円 251">
          <a:extLst>
            <a:ext uri="{FF2B5EF4-FFF2-40B4-BE49-F238E27FC236}">
              <a16:creationId xmlns:a16="http://schemas.microsoft.com/office/drawing/2014/main" id="{48D1F127-7E2D-46A2-888D-A052ED843955}"/>
            </a:ext>
          </a:extLst>
        </xdr:cNvPr>
        <xdr:cNvSpPr/>
      </xdr:nvSpPr>
      <xdr:spPr>
        <a:xfrm>
          <a:off x="7810500" y="108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69589</xdr:rowOff>
    </xdr:from>
    <xdr:to>
      <xdr:col>45</xdr:col>
      <xdr:colOff>177800</xdr:colOff>
      <xdr:row>63</xdr:row>
      <xdr:rowOff>74314</xdr:rowOff>
    </xdr:to>
    <xdr:cxnSp macro="">
      <xdr:nvCxnSpPr>
        <xdr:cNvPr id="253" name="直線コネクタ 252">
          <a:extLst>
            <a:ext uri="{FF2B5EF4-FFF2-40B4-BE49-F238E27FC236}">
              <a16:creationId xmlns:a16="http://schemas.microsoft.com/office/drawing/2014/main" id="{A14E24F4-69DA-43A3-99ED-4969C73D1E1A}"/>
            </a:ext>
          </a:extLst>
        </xdr:cNvPr>
        <xdr:cNvCxnSpPr/>
      </xdr:nvCxnSpPr>
      <xdr:spPr>
        <a:xfrm flipV="1">
          <a:off x="7861300" y="10870939"/>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29635</xdr:rowOff>
    </xdr:from>
    <xdr:to>
      <xdr:col>36</xdr:col>
      <xdr:colOff>165100</xdr:colOff>
      <xdr:row>63</xdr:row>
      <xdr:rowOff>131235</xdr:rowOff>
    </xdr:to>
    <xdr:sp macro="" textlink="">
      <xdr:nvSpPr>
        <xdr:cNvPr id="254" name="楕円 253">
          <a:extLst>
            <a:ext uri="{FF2B5EF4-FFF2-40B4-BE49-F238E27FC236}">
              <a16:creationId xmlns:a16="http://schemas.microsoft.com/office/drawing/2014/main" id="{0BDAF121-4F98-4873-A7E7-A736CE220292}"/>
            </a:ext>
          </a:extLst>
        </xdr:cNvPr>
        <xdr:cNvSpPr/>
      </xdr:nvSpPr>
      <xdr:spPr>
        <a:xfrm>
          <a:off x="6921500" y="108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74314</xdr:rowOff>
    </xdr:from>
    <xdr:to>
      <xdr:col>41</xdr:col>
      <xdr:colOff>50800</xdr:colOff>
      <xdr:row>63</xdr:row>
      <xdr:rowOff>80435</xdr:rowOff>
    </xdr:to>
    <xdr:cxnSp macro="">
      <xdr:nvCxnSpPr>
        <xdr:cNvPr id="255" name="直線コネクタ 254">
          <a:extLst>
            <a:ext uri="{FF2B5EF4-FFF2-40B4-BE49-F238E27FC236}">
              <a16:creationId xmlns:a16="http://schemas.microsoft.com/office/drawing/2014/main" id="{A2A54AAD-D210-4435-92EA-C50B585E4194}"/>
            </a:ext>
          </a:extLst>
        </xdr:cNvPr>
        <xdr:cNvCxnSpPr/>
      </xdr:nvCxnSpPr>
      <xdr:spPr>
        <a:xfrm flipV="1">
          <a:off x="6972300" y="10875664"/>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162699</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49A843E2-1EEB-48CB-9543-8F2428F77662}"/>
            </a:ext>
          </a:extLst>
        </xdr:cNvPr>
        <xdr:cNvSpPr txBox="1"/>
      </xdr:nvSpPr>
      <xdr:spPr>
        <a:xfrm>
          <a:off x="9281505" y="1096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139248</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2F6E4FC7-777E-46D4-9AD8-9AC514475FA1}"/>
            </a:ext>
          </a:extLst>
        </xdr:cNvPr>
        <xdr:cNvSpPr txBox="1"/>
      </xdr:nvSpPr>
      <xdr:spPr>
        <a:xfrm>
          <a:off x="8405205" y="10940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170396</xdr:rowOff>
    </xdr:from>
    <xdr:ext cx="690189" cy="259045"/>
    <xdr:sp macro="" textlink="">
      <xdr:nvSpPr>
        <xdr:cNvPr id="258" name="n_3aveValue【橋りょう・トンネル】&#10;一人当たり有形固定資産（償却資産）額">
          <a:extLst>
            <a:ext uri="{FF2B5EF4-FFF2-40B4-BE49-F238E27FC236}">
              <a16:creationId xmlns:a16="http://schemas.microsoft.com/office/drawing/2014/main" id="{A8450299-93A3-47A0-AC7D-414885D26FEC}"/>
            </a:ext>
          </a:extLst>
        </xdr:cNvPr>
        <xdr:cNvSpPr txBox="1"/>
      </xdr:nvSpPr>
      <xdr:spPr>
        <a:xfrm>
          <a:off x="7516205" y="10971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64</xdr:row>
      <xdr:rowOff>6365</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29C6E17-8E31-454F-8953-9B2EE66A64ED}"/>
            </a:ext>
          </a:extLst>
        </xdr:cNvPr>
        <xdr:cNvSpPr txBox="1"/>
      </xdr:nvSpPr>
      <xdr:spPr>
        <a:xfrm>
          <a:off x="6627205" y="10979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131966</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E72F5161-BB12-46A0-81E8-E235B20C54CB}"/>
            </a:ext>
          </a:extLst>
        </xdr:cNvPr>
        <xdr:cNvSpPr txBox="1"/>
      </xdr:nvSpPr>
      <xdr:spPr>
        <a:xfrm>
          <a:off x="9281505" y="1059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136916</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818D1956-53F6-4378-A111-14864B692628}"/>
            </a:ext>
          </a:extLst>
        </xdr:cNvPr>
        <xdr:cNvSpPr txBox="1"/>
      </xdr:nvSpPr>
      <xdr:spPr>
        <a:xfrm>
          <a:off x="8405205" y="10595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141641</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747E961B-F7A7-444B-A9BE-7ED1DE292398}"/>
            </a:ext>
          </a:extLst>
        </xdr:cNvPr>
        <xdr:cNvSpPr txBox="1"/>
      </xdr:nvSpPr>
      <xdr:spPr>
        <a:xfrm>
          <a:off x="7516205" y="10600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147762</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DBD6FB7B-CD79-4C66-B639-A7F1ACFF1A4B}"/>
            </a:ext>
          </a:extLst>
        </xdr:cNvPr>
        <xdr:cNvSpPr txBox="1"/>
      </xdr:nvSpPr>
      <xdr:spPr>
        <a:xfrm>
          <a:off x="6627205" y="106062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D8A426D-A913-4629-BB58-5F4DD14F44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B5D8063-B0BE-4F9F-A3E0-D80262AFF7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00D87D4-4D53-41B1-81AC-D246D5E577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25AD805-0203-4F72-A0B8-284EC2304C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6F9464E-07FB-4C14-8131-2764A03B40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FAF1E84-6606-45E0-9E7B-B168FE73A7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B5C71A1-9EF7-4B04-B9A9-F84C28059E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1A627E1-A409-434D-A2CC-02A29F5D86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31F483B-6235-4CFE-AF76-A82748AE47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D20BBC6-F15C-41CC-B7BE-5E826AC06F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493DE80-32DC-495B-8B29-87F43678827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93A3040-BAB1-4AEA-B83E-84C7F69B578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39AE9DC-829F-472D-AEF2-CB950F02210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43A0DF4-8227-4C6E-98B4-69CCC8822B8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718398D4-76E4-4860-85E1-4810C395D38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9DFC3DCA-A2EB-45D2-8B44-9CB752D9B0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3268FFDD-DBDA-426E-B22A-E409CEB3299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29628215-82C2-4A55-88DB-631F8AD464D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4BE7350-2FAA-4024-A604-1D32E637649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18EEF33-7D88-4465-BC3C-57034C0B665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5A8C9284-006C-47AD-A7A2-FCDCA3DCCA2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430CC3F-C88F-4790-AFF4-4765C12103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8D9BB8A9-6A06-4BF9-AB5A-3213871522F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483EBD4-5E53-45F7-93B8-D788526183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F19BE66-F283-4522-8116-D4DDF31815DB}"/>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EB28265D-2033-4BB6-B3F4-987F8415380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F9A7FDA-38A4-40B6-8963-7934B2ED4E2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02C4277-C039-429D-9A8A-8D2E0E082C81}"/>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2541886D-59F4-4262-8563-75C0351AFE6F}"/>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48A61B7-EA38-4296-A4D3-A8D132E35668}"/>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704B0EE9-918D-4787-8FCC-F29D161755D5}"/>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5" name="フローチャート: 判断 294">
          <a:extLst>
            <a:ext uri="{FF2B5EF4-FFF2-40B4-BE49-F238E27FC236}">
              <a16:creationId xmlns:a16="http://schemas.microsoft.com/office/drawing/2014/main" id="{92D75772-C912-4E02-B51D-C5A72395E786}"/>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6" name="フローチャート: 判断 295">
          <a:extLst>
            <a:ext uri="{FF2B5EF4-FFF2-40B4-BE49-F238E27FC236}">
              <a16:creationId xmlns:a16="http://schemas.microsoft.com/office/drawing/2014/main" id="{904504AA-56E2-464B-9D9D-8B109864587B}"/>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7" name="フローチャート: 判断 296">
          <a:extLst>
            <a:ext uri="{FF2B5EF4-FFF2-40B4-BE49-F238E27FC236}">
              <a16:creationId xmlns:a16="http://schemas.microsoft.com/office/drawing/2014/main" id="{65F614F2-9A4F-4D07-83A5-11C97F461823}"/>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8" name="フローチャート: 判断 297">
          <a:extLst>
            <a:ext uri="{FF2B5EF4-FFF2-40B4-BE49-F238E27FC236}">
              <a16:creationId xmlns:a16="http://schemas.microsoft.com/office/drawing/2014/main" id="{FC9BB6E6-B0D7-4B57-9542-82CDC815EE8B}"/>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78D801E-EC3C-4835-A971-C83B2CD5B4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67B6EB-EA2F-46F7-BF97-B62909E4FC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69D40A0-5C2F-4BF3-AF96-886C80EDCD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0172A1F-2D52-41B7-9F5E-F8338AFEE7C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1552362-7BDE-4F7A-9A97-689930620D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xdr:rowOff>
    </xdr:from>
    <xdr:to>
      <xdr:col>24</xdr:col>
      <xdr:colOff>114300</xdr:colOff>
      <xdr:row>84</xdr:row>
      <xdr:rowOff>109855</xdr:rowOff>
    </xdr:to>
    <xdr:sp macro="" textlink="">
      <xdr:nvSpPr>
        <xdr:cNvPr id="304" name="楕円 303">
          <a:extLst>
            <a:ext uri="{FF2B5EF4-FFF2-40B4-BE49-F238E27FC236}">
              <a16:creationId xmlns:a16="http://schemas.microsoft.com/office/drawing/2014/main" id="{78741F02-78CA-4EC3-B1AF-340A05577B38}"/>
            </a:ext>
          </a:extLst>
        </xdr:cNvPr>
        <xdr:cNvSpPr/>
      </xdr:nvSpPr>
      <xdr:spPr>
        <a:xfrm>
          <a:off x="45847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158132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61D098E-2F6C-4EB3-B2F9-9591F1EF14F6}"/>
            </a:ext>
          </a:extLst>
        </xdr:cNvPr>
        <xdr:cNvSpPr txBox="1"/>
      </xdr:nvSpPr>
      <xdr:spPr>
        <a:xfrm>
          <a:off x="4673600"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306" name="楕円 305">
          <a:extLst>
            <a:ext uri="{FF2B5EF4-FFF2-40B4-BE49-F238E27FC236}">
              <a16:creationId xmlns:a16="http://schemas.microsoft.com/office/drawing/2014/main" id="{88469EFA-7724-4794-9B44-3BAF1E5A94F5}"/>
            </a:ext>
          </a:extLst>
        </xdr:cNvPr>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13336</xdr:rowOff>
    </xdr:from>
    <xdr:to>
      <xdr:col>24</xdr:col>
      <xdr:colOff>63500</xdr:colOff>
      <xdr:row>84</xdr:row>
      <xdr:rowOff>59055</xdr:rowOff>
    </xdr:to>
    <xdr:cxnSp macro="">
      <xdr:nvCxnSpPr>
        <xdr:cNvPr id="307" name="直線コネクタ 306">
          <a:extLst>
            <a:ext uri="{FF2B5EF4-FFF2-40B4-BE49-F238E27FC236}">
              <a16:creationId xmlns:a16="http://schemas.microsoft.com/office/drawing/2014/main" id="{8BA0BC62-F07B-4354-BBA8-1A6B95368016}"/>
            </a:ext>
          </a:extLst>
        </xdr:cNvPr>
        <xdr:cNvCxnSpPr/>
      </xdr:nvCxnSpPr>
      <xdr:spPr>
        <a:xfrm>
          <a:off x="3797300" y="144151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308" name="楕円 307">
          <a:extLst>
            <a:ext uri="{FF2B5EF4-FFF2-40B4-BE49-F238E27FC236}">
              <a16:creationId xmlns:a16="http://schemas.microsoft.com/office/drawing/2014/main" id="{2E0EE8D5-F66E-421E-9445-B85CF3EED157}"/>
            </a:ext>
          </a:extLst>
        </xdr:cNvPr>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13336</xdr:rowOff>
    </xdr:to>
    <xdr:cxnSp macro="">
      <xdr:nvCxnSpPr>
        <xdr:cNvPr id="309" name="直線コネクタ 308">
          <a:extLst>
            <a:ext uri="{FF2B5EF4-FFF2-40B4-BE49-F238E27FC236}">
              <a16:creationId xmlns:a16="http://schemas.microsoft.com/office/drawing/2014/main" id="{BA370D64-2A75-4158-855D-1C67DD9390F9}"/>
            </a:ext>
          </a:extLst>
        </xdr:cNvPr>
        <xdr:cNvCxnSpPr/>
      </xdr:nvCxnSpPr>
      <xdr:spPr>
        <a:xfrm>
          <a:off x="2908300" y="143637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10" name="楕円 309">
          <a:extLst>
            <a:ext uri="{FF2B5EF4-FFF2-40B4-BE49-F238E27FC236}">
              <a16:creationId xmlns:a16="http://schemas.microsoft.com/office/drawing/2014/main" id="{6438653E-F516-4269-9184-2D5C07794CF4}"/>
            </a:ext>
          </a:extLst>
        </xdr:cNvPr>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133350</xdr:rowOff>
    </xdr:to>
    <xdr:cxnSp macro="">
      <xdr:nvCxnSpPr>
        <xdr:cNvPr id="311" name="直線コネクタ 310">
          <a:extLst>
            <a:ext uri="{FF2B5EF4-FFF2-40B4-BE49-F238E27FC236}">
              <a16:creationId xmlns:a16="http://schemas.microsoft.com/office/drawing/2014/main" id="{56CC4724-FA5A-4BAD-91FE-B263B130F764}"/>
            </a:ext>
          </a:extLst>
        </xdr:cNvPr>
        <xdr:cNvCxnSpPr/>
      </xdr:nvCxnSpPr>
      <xdr:spPr>
        <a:xfrm>
          <a:off x="2019300" y="14306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12" name="楕円 311">
          <a:extLst>
            <a:ext uri="{FF2B5EF4-FFF2-40B4-BE49-F238E27FC236}">
              <a16:creationId xmlns:a16="http://schemas.microsoft.com/office/drawing/2014/main" id="{D6B1051B-9ABC-4406-8301-CA31E189343F}"/>
            </a:ext>
          </a:extLst>
        </xdr:cNvPr>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76200</xdr:rowOff>
    </xdr:to>
    <xdr:cxnSp macro="">
      <xdr:nvCxnSpPr>
        <xdr:cNvPr id="313" name="直線コネクタ 312">
          <a:extLst>
            <a:ext uri="{FF2B5EF4-FFF2-40B4-BE49-F238E27FC236}">
              <a16:creationId xmlns:a16="http://schemas.microsoft.com/office/drawing/2014/main" id="{FC28B5CB-4AE4-4944-99CE-1A886BB4D4B0}"/>
            </a:ext>
          </a:extLst>
        </xdr:cNvPr>
        <xdr:cNvCxnSpPr/>
      </xdr:nvCxnSpPr>
      <xdr:spPr>
        <a:xfrm>
          <a:off x="1130300" y="14249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4" name="n_1aveValue【公営住宅】&#10;有形固定資産減価償却率">
          <a:extLst>
            <a:ext uri="{FF2B5EF4-FFF2-40B4-BE49-F238E27FC236}">
              <a16:creationId xmlns:a16="http://schemas.microsoft.com/office/drawing/2014/main" id="{89BE2CE5-5D4F-4B2D-A590-FFC1392BE491}"/>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5" name="n_2aveValue【公営住宅】&#10;有形固定資産減価償却率">
          <a:extLst>
            <a:ext uri="{FF2B5EF4-FFF2-40B4-BE49-F238E27FC236}">
              <a16:creationId xmlns:a16="http://schemas.microsoft.com/office/drawing/2014/main" id="{A349F7E4-5A51-46DD-B748-D5009895987E}"/>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6" name="n_3aveValue【公営住宅】&#10;有形固定資産減価償却率">
          <a:extLst>
            <a:ext uri="{FF2B5EF4-FFF2-40B4-BE49-F238E27FC236}">
              <a16:creationId xmlns:a16="http://schemas.microsoft.com/office/drawing/2014/main" id="{3125ED3D-EB74-4B46-9D83-6FB68DAEB863}"/>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7" name="n_4aveValue【公営住宅】&#10;有形固定資産減価償却率">
          <a:extLst>
            <a:ext uri="{FF2B5EF4-FFF2-40B4-BE49-F238E27FC236}">
              <a16:creationId xmlns:a16="http://schemas.microsoft.com/office/drawing/2014/main" id="{7A3E1F3F-A275-4C47-BA1C-FF5AD4426DE1}"/>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55263</xdr:rowOff>
    </xdr:from>
    <xdr:ext cx="405111" cy="259045"/>
    <xdr:sp macro="" textlink="">
      <xdr:nvSpPr>
        <xdr:cNvPr id="318" name="n_1mainValue【公営住宅】&#10;有形固定資産減価償却率">
          <a:extLst>
            <a:ext uri="{FF2B5EF4-FFF2-40B4-BE49-F238E27FC236}">
              <a16:creationId xmlns:a16="http://schemas.microsoft.com/office/drawing/2014/main" id="{35CDEEB7-D3E2-4E20-BE5C-A007BAD5E0A9}"/>
            </a:ext>
          </a:extLst>
        </xdr:cNvPr>
        <xdr:cNvSpPr txBox="1"/>
      </xdr:nvSpPr>
      <xdr:spPr>
        <a:xfrm>
          <a:off x="3582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19" name="n_2mainValue【公営住宅】&#10;有形固定資産減価償却率">
          <a:extLst>
            <a:ext uri="{FF2B5EF4-FFF2-40B4-BE49-F238E27FC236}">
              <a16:creationId xmlns:a16="http://schemas.microsoft.com/office/drawing/2014/main" id="{C862F49F-4078-4394-B67F-3CF7ED91957B}"/>
            </a:ext>
          </a:extLst>
        </xdr:cNvPr>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20" name="n_3mainValue【公営住宅】&#10;有形固定資産減価償却率">
          <a:extLst>
            <a:ext uri="{FF2B5EF4-FFF2-40B4-BE49-F238E27FC236}">
              <a16:creationId xmlns:a16="http://schemas.microsoft.com/office/drawing/2014/main" id="{28BDCC23-5BDB-4BD3-9316-2C42A3E7A83B}"/>
            </a:ext>
          </a:extLst>
        </xdr:cNvPr>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21" name="n_4mainValue【公営住宅】&#10;有形固定資産減価償却率">
          <a:extLst>
            <a:ext uri="{FF2B5EF4-FFF2-40B4-BE49-F238E27FC236}">
              <a16:creationId xmlns:a16="http://schemas.microsoft.com/office/drawing/2014/main" id="{73F51B29-98E3-4C0D-BB08-7EE7A10FC2DA}"/>
            </a:ext>
          </a:extLst>
        </xdr:cNvPr>
        <xdr:cNvSpPr txBox="1"/>
      </xdr:nvSpPr>
      <xdr:spPr>
        <a:xfrm>
          <a:off x="927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A4DCA31-79F7-43A3-83E7-64E0FB747A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0ED3D4E-9A50-4126-9AFB-7083E0B000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22BDB74-BD8B-420E-9FF7-C3AC3E3922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DEF4AB9-E9C9-4529-8CCC-3A64342807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1D6C041-CA23-4D37-BEC0-998FA75B43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0941637-DCAF-477E-918A-74D3CDF3E5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CD613D7-251F-40BF-A8BD-C63A143CD3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A02D3A5-A124-4A43-907D-BD0140A7B8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165E0E8-5E84-4735-8FCF-8CAB5BF9BD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3A6F06A-5357-425D-8FB8-EF1B555A59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9F6DE7B2-ED14-4F7D-80FB-201BF39778E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4A7C6D3-F6AA-4112-889C-474CF1C22E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9447BCD-5A59-468E-905E-B716EBF00D9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ADD75DC-2FF8-4D5D-9EB5-3A06F062C3E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8250B4D0-4C35-4085-BC34-047ED1C457D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242EE1A-73C0-4B5C-8227-159F494DD58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FF3CDA46-360A-4564-911D-2341714B6AF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BF7A107E-A79E-4472-8A41-850123EB88E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1F03424-E5E3-4C79-A10F-28A404BDC2D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CCFFDD03-9B09-430F-B92E-DBC0E9F3308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B867E39-9389-4F94-963C-36C9DBE1C5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FF5DDF57-34AE-4305-B953-B72B5132979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7F9889B-E2BC-42C2-95FC-78FA5C4E82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BF868FD1-9D49-4665-A221-E71E6A1ABC79}"/>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56718D1A-6711-412D-956F-29BF1C7B5966}"/>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B001DD47-9052-434E-BEC1-3A754A867388}"/>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8BA53006-6C28-4263-B2A3-14834E0CFE65}"/>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E5BED8E1-1851-4297-87F2-62B19C8303C1}"/>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FB907A50-1DDE-4E38-BA1D-0E39DA8F8344}"/>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C0774253-34B1-4F2D-A9BD-4AF29F867EF2}"/>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52" name="フローチャート: 判断 351">
          <a:extLst>
            <a:ext uri="{FF2B5EF4-FFF2-40B4-BE49-F238E27FC236}">
              <a16:creationId xmlns:a16="http://schemas.microsoft.com/office/drawing/2014/main" id="{E3B1351F-1102-4B28-AEE2-5D6B13EE95F5}"/>
            </a:ext>
          </a:extLst>
        </xdr:cNvPr>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53" name="フローチャート: 判断 352">
          <a:extLst>
            <a:ext uri="{FF2B5EF4-FFF2-40B4-BE49-F238E27FC236}">
              <a16:creationId xmlns:a16="http://schemas.microsoft.com/office/drawing/2014/main" id="{4D4E34CA-C51D-424A-833D-6BCA3A7C8D6A}"/>
            </a:ext>
          </a:extLst>
        </xdr:cNvPr>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54" name="フローチャート: 判断 353">
          <a:extLst>
            <a:ext uri="{FF2B5EF4-FFF2-40B4-BE49-F238E27FC236}">
              <a16:creationId xmlns:a16="http://schemas.microsoft.com/office/drawing/2014/main" id="{1C5A9EC2-5F4D-4BC4-8987-3A8C31849BDA}"/>
            </a:ext>
          </a:extLst>
        </xdr:cNvPr>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55" name="フローチャート: 判断 354">
          <a:extLst>
            <a:ext uri="{FF2B5EF4-FFF2-40B4-BE49-F238E27FC236}">
              <a16:creationId xmlns:a16="http://schemas.microsoft.com/office/drawing/2014/main" id="{5EA8C27B-F91A-4A21-8372-7BE630DE936E}"/>
            </a:ext>
          </a:extLst>
        </xdr:cNvPr>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A1E395B-DBE6-48A9-A00A-3D923988FB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0AACB75-0F1A-4BEA-827D-E477821693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9D9E0F8-AD32-4A4A-86B3-C27E09C064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88F4F9F-8BAC-47D0-A33F-15258778EB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C76AB47-DE80-4E84-8915-0A8ED4ABDA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23304</xdr:rowOff>
    </xdr:from>
    <xdr:to>
      <xdr:col>55</xdr:col>
      <xdr:colOff>50800</xdr:colOff>
      <xdr:row>82</xdr:row>
      <xdr:rowOff>124904</xdr:rowOff>
    </xdr:to>
    <xdr:sp macro="" textlink="">
      <xdr:nvSpPr>
        <xdr:cNvPr id="361" name="楕円 360">
          <a:extLst>
            <a:ext uri="{FF2B5EF4-FFF2-40B4-BE49-F238E27FC236}">
              <a16:creationId xmlns:a16="http://schemas.microsoft.com/office/drawing/2014/main" id="{ED345016-1206-40BF-A566-AE9306323663}"/>
            </a:ext>
          </a:extLst>
        </xdr:cNvPr>
        <xdr:cNvSpPr/>
      </xdr:nvSpPr>
      <xdr:spPr>
        <a:xfrm>
          <a:off x="10426700" y="140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46181</xdr:rowOff>
    </xdr:from>
    <xdr:ext cx="469744" cy="259045"/>
    <xdr:sp macro="" textlink="">
      <xdr:nvSpPr>
        <xdr:cNvPr id="362" name="【公営住宅】&#10;一人当たり面積該当値テキスト">
          <a:extLst>
            <a:ext uri="{FF2B5EF4-FFF2-40B4-BE49-F238E27FC236}">
              <a16:creationId xmlns:a16="http://schemas.microsoft.com/office/drawing/2014/main" id="{88C27239-355F-490D-A5B0-E3F5119A8E6D}"/>
            </a:ext>
          </a:extLst>
        </xdr:cNvPr>
        <xdr:cNvSpPr txBox="1"/>
      </xdr:nvSpPr>
      <xdr:spPr>
        <a:xfrm>
          <a:off x="10515600" y="1393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27496</xdr:rowOff>
    </xdr:from>
    <xdr:to>
      <xdr:col>50</xdr:col>
      <xdr:colOff>165100</xdr:colOff>
      <xdr:row>82</xdr:row>
      <xdr:rowOff>129096</xdr:rowOff>
    </xdr:to>
    <xdr:sp macro="" textlink="">
      <xdr:nvSpPr>
        <xdr:cNvPr id="363" name="楕円 362">
          <a:extLst>
            <a:ext uri="{FF2B5EF4-FFF2-40B4-BE49-F238E27FC236}">
              <a16:creationId xmlns:a16="http://schemas.microsoft.com/office/drawing/2014/main" id="{FC4E69FA-7A99-487C-B4A6-F08ECB225DFC}"/>
            </a:ext>
          </a:extLst>
        </xdr:cNvPr>
        <xdr:cNvSpPr/>
      </xdr:nvSpPr>
      <xdr:spPr>
        <a:xfrm>
          <a:off x="9588500" y="140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74104</xdr:rowOff>
    </xdr:from>
    <xdr:to>
      <xdr:col>55</xdr:col>
      <xdr:colOff>0</xdr:colOff>
      <xdr:row>82</xdr:row>
      <xdr:rowOff>78296</xdr:rowOff>
    </xdr:to>
    <xdr:cxnSp macro="">
      <xdr:nvCxnSpPr>
        <xdr:cNvPr id="364" name="直線コネクタ 363">
          <a:extLst>
            <a:ext uri="{FF2B5EF4-FFF2-40B4-BE49-F238E27FC236}">
              <a16:creationId xmlns:a16="http://schemas.microsoft.com/office/drawing/2014/main" id="{5417835D-FD18-4F1A-B73C-757093F6B9BD}"/>
            </a:ext>
          </a:extLst>
        </xdr:cNvPr>
        <xdr:cNvCxnSpPr/>
      </xdr:nvCxnSpPr>
      <xdr:spPr>
        <a:xfrm flipV="1">
          <a:off x="9639300" y="14133004"/>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13399</xdr:rowOff>
    </xdr:from>
    <xdr:to>
      <xdr:col>46</xdr:col>
      <xdr:colOff>38100</xdr:colOff>
      <xdr:row>82</xdr:row>
      <xdr:rowOff>114999</xdr:rowOff>
    </xdr:to>
    <xdr:sp macro="" textlink="">
      <xdr:nvSpPr>
        <xdr:cNvPr id="365" name="楕円 364">
          <a:extLst>
            <a:ext uri="{FF2B5EF4-FFF2-40B4-BE49-F238E27FC236}">
              <a16:creationId xmlns:a16="http://schemas.microsoft.com/office/drawing/2014/main" id="{B5A4984D-70A0-414B-9A21-0A249976E385}"/>
            </a:ext>
          </a:extLst>
        </xdr:cNvPr>
        <xdr:cNvSpPr/>
      </xdr:nvSpPr>
      <xdr:spPr>
        <a:xfrm>
          <a:off x="8699500" y="140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64199</xdr:rowOff>
    </xdr:from>
    <xdr:to>
      <xdr:col>50</xdr:col>
      <xdr:colOff>114300</xdr:colOff>
      <xdr:row>82</xdr:row>
      <xdr:rowOff>78296</xdr:rowOff>
    </xdr:to>
    <xdr:cxnSp macro="">
      <xdr:nvCxnSpPr>
        <xdr:cNvPr id="366" name="直線コネクタ 365">
          <a:extLst>
            <a:ext uri="{FF2B5EF4-FFF2-40B4-BE49-F238E27FC236}">
              <a16:creationId xmlns:a16="http://schemas.microsoft.com/office/drawing/2014/main" id="{A45D767D-13C2-47B9-9FFA-94FA902EBDC1}"/>
            </a:ext>
          </a:extLst>
        </xdr:cNvPr>
        <xdr:cNvCxnSpPr/>
      </xdr:nvCxnSpPr>
      <xdr:spPr>
        <a:xfrm>
          <a:off x="8750300" y="1412309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28448</xdr:rowOff>
    </xdr:from>
    <xdr:to>
      <xdr:col>41</xdr:col>
      <xdr:colOff>101600</xdr:colOff>
      <xdr:row>82</xdr:row>
      <xdr:rowOff>130048</xdr:rowOff>
    </xdr:to>
    <xdr:sp macro="" textlink="">
      <xdr:nvSpPr>
        <xdr:cNvPr id="367" name="楕円 366">
          <a:extLst>
            <a:ext uri="{FF2B5EF4-FFF2-40B4-BE49-F238E27FC236}">
              <a16:creationId xmlns:a16="http://schemas.microsoft.com/office/drawing/2014/main" id="{4496197F-5800-4107-90D8-421DF73F416C}"/>
            </a:ext>
          </a:extLst>
        </xdr:cNvPr>
        <xdr:cNvSpPr/>
      </xdr:nvSpPr>
      <xdr:spPr>
        <a:xfrm>
          <a:off x="7810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64199</xdr:rowOff>
    </xdr:from>
    <xdr:to>
      <xdr:col>45</xdr:col>
      <xdr:colOff>177800</xdr:colOff>
      <xdr:row>82</xdr:row>
      <xdr:rowOff>79248</xdr:rowOff>
    </xdr:to>
    <xdr:cxnSp macro="">
      <xdr:nvCxnSpPr>
        <xdr:cNvPr id="368" name="直線コネクタ 367">
          <a:extLst>
            <a:ext uri="{FF2B5EF4-FFF2-40B4-BE49-F238E27FC236}">
              <a16:creationId xmlns:a16="http://schemas.microsoft.com/office/drawing/2014/main" id="{21F5A7D8-6FF5-4216-B2F8-7F932637022E}"/>
            </a:ext>
          </a:extLst>
        </xdr:cNvPr>
        <xdr:cNvCxnSpPr/>
      </xdr:nvCxnSpPr>
      <xdr:spPr>
        <a:xfrm flipV="1">
          <a:off x="7861300" y="14123099"/>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42545</xdr:rowOff>
    </xdr:from>
    <xdr:to>
      <xdr:col>36</xdr:col>
      <xdr:colOff>165100</xdr:colOff>
      <xdr:row>82</xdr:row>
      <xdr:rowOff>144145</xdr:rowOff>
    </xdr:to>
    <xdr:sp macro="" textlink="">
      <xdr:nvSpPr>
        <xdr:cNvPr id="369" name="楕円 368">
          <a:extLst>
            <a:ext uri="{FF2B5EF4-FFF2-40B4-BE49-F238E27FC236}">
              <a16:creationId xmlns:a16="http://schemas.microsoft.com/office/drawing/2014/main" id="{A39AE3F4-52BA-422C-A4A5-01A40924EAE0}"/>
            </a:ext>
          </a:extLst>
        </xdr:cNvPr>
        <xdr:cNvSpPr/>
      </xdr:nvSpPr>
      <xdr:spPr>
        <a:xfrm>
          <a:off x="6921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79248</xdr:rowOff>
    </xdr:from>
    <xdr:to>
      <xdr:col>41</xdr:col>
      <xdr:colOff>50800</xdr:colOff>
      <xdr:row>82</xdr:row>
      <xdr:rowOff>93345</xdr:rowOff>
    </xdr:to>
    <xdr:cxnSp macro="">
      <xdr:nvCxnSpPr>
        <xdr:cNvPr id="370" name="直線コネクタ 369">
          <a:extLst>
            <a:ext uri="{FF2B5EF4-FFF2-40B4-BE49-F238E27FC236}">
              <a16:creationId xmlns:a16="http://schemas.microsoft.com/office/drawing/2014/main" id="{AB4BEDE7-DB04-4D7C-9D5A-70F876BF51CA}"/>
            </a:ext>
          </a:extLst>
        </xdr:cNvPr>
        <xdr:cNvCxnSpPr/>
      </xdr:nvCxnSpPr>
      <xdr:spPr>
        <a:xfrm flipV="1">
          <a:off x="6972300" y="1413814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371" name="n_1aveValue【公営住宅】&#10;一人当たり面積">
          <a:extLst>
            <a:ext uri="{FF2B5EF4-FFF2-40B4-BE49-F238E27FC236}">
              <a16:creationId xmlns:a16="http://schemas.microsoft.com/office/drawing/2014/main" id="{A9FD4B62-F9FE-4DE4-84B4-ED8072A44B62}"/>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130002</xdr:rowOff>
    </xdr:from>
    <xdr:ext cx="469744" cy="259045"/>
    <xdr:sp macro="" textlink="">
      <xdr:nvSpPr>
        <xdr:cNvPr id="372" name="n_2aveValue【公営住宅】&#10;一人当たり面積">
          <a:extLst>
            <a:ext uri="{FF2B5EF4-FFF2-40B4-BE49-F238E27FC236}">
              <a16:creationId xmlns:a16="http://schemas.microsoft.com/office/drawing/2014/main" id="{F79D38E4-7BC7-4B0F-B4E5-995398E12674}"/>
            </a:ext>
          </a:extLst>
        </xdr:cNvPr>
        <xdr:cNvSpPr txBox="1"/>
      </xdr:nvSpPr>
      <xdr:spPr>
        <a:xfrm>
          <a:off x="8515427" y="136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7129</xdr:rowOff>
    </xdr:from>
    <xdr:ext cx="469744" cy="259045"/>
    <xdr:sp macro="" textlink="">
      <xdr:nvSpPr>
        <xdr:cNvPr id="373" name="n_3aveValue【公営住宅】&#10;一人当たり面積">
          <a:extLst>
            <a:ext uri="{FF2B5EF4-FFF2-40B4-BE49-F238E27FC236}">
              <a16:creationId xmlns:a16="http://schemas.microsoft.com/office/drawing/2014/main" id="{66128D74-352D-4D0F-8011-92099517C60F}"/>
            </a:ext>
          </a:extLst>
        </xdr:cNvPr>
        <xdr:cNvSpPr txBox="1"/>
      </xdr:nvSpPr>
      <xdr:spPr>
        <a:xfrm>
          <a:off x="7626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171150</xdr:rowOff>
    </xdr:from>
    <xdr:ext cx="469744" cy="259045"/>
    <xdr:sp macro="" textlink="">
      <xdr:nvSpPr>
        <xdr:cNvPr id="374" name="n_4aveValue【公営住宅】&#10;一人当たり面積">
          <a:extLst>
            <a:ext uri="{FF2B5EF4-FFF2-40B4-BE49-F238E27FC236}">
              <a16:creationId xmlns:a16="http://schemas.microsoft.com/office/drawing/2014/main" id="{3DFE28C2-C986-4282-A81C-94F24A1B457B}"/>
            </a:ext>
          </a:extLst>
        </xdr:cNvPr>
        <xdr:cNvSpPr txBox="1"/>
      </xdr:nvSpPr>
      <xdr:spPr>
        <a:xfrm>
          <a:off x="6737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120223</xdr:rowOff>
    </xdr:from>
    <xdr:ext cx="469744" cy="259045"/>
    <xdr:sp macro="" textlink="">
      <xdr:nvSpPr>
        <xdr:cNvPr id="375" name="n_1mainValue【公営住宅】&#10;一人当たり面積">
          <a:extLst>
            <a:ext uri="{FF2B5EF4-FFF2-40B4-BE49-F238E27FC236}">
              <a16:creationId xmlns:a16="http://schemas.microsoft.com/office/drawing/2014/main" id="{930DEF01-98E3-4587-A43F-DAA1382E0F9C}"/>
            </a:ext>
          </a:extLst>
        </xdr:cNvPr>
        <xdr:cNvSpPr txBox="1"/>
      </xdr:nvSpPr>
      <xdr:spPr>
        <a:xfrm>
          <a:off x="9391727" y="1417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106126</xdr:rowOff>
    </xdr:from>
    <xdr:ext cx="469744" cy="259045"/>
    <xdr:sp macro="" textlink="">
      <xdr:nvSpPr>
        <xdr:cNvPr id="376" name="n_2mainValue【公営住宅】&#10;一人当たり面積">
          <a:extLst>
            <a:ext uri="{FF2B5EF4-FFF2-40B4-BE49-F238E27FC236}">
              <a16:creationId xmlns:a16="http://schemas.microsoft.com/office/drawing/2014/main" id="{1F6F08CA-FDB1-4273-987F-F3EED5FEA790}"/>
            </a:ext>
          </a:extLst>
        </xdr:cNvPr>
        <xdr:cNvSpPr txBox="1"/>
      </xdr:nvSpPr>
      <xdr:spPr>
        <a:xfrm>
          <a:off x="8515427" y="1416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121175</xdr:rowOff>
    </xdr:from>
    <xdr:ext cx="469744" cy="259045"/>
    <xdr:sp macro="" textlink="">
      <xdr:nvSpPr>
        <xdr:cNvPr id="377" name="n_3mainValue【公営住宅】&#10;一人当たり面積">
          <a:extLst>
            <a:ext uri="{FF2B5EF4-FFF2-40B4-BE49-F238E27FC236}">
              <a16:creationId xmlns:a16="http://schemas.microsoft.com/office/drawing/2014/main" id="{5546CB19-EED0-40F7-9405-2A808388FDD3}"/>
            </a:ext>
          </a:extLst>
        </xdr:cNvPr>
        <xdr:cNvSpPr txBox="1"/>
      </xdr:nvSpPr>
      <xdr:spPr>
        <a:xfrm>
          <a:off x="7626427" y="141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135272</xdr:rowOff>
    </xdr:from>
    <xdr:ext cx="469744" cy="259045"/>
    <xdr:sp macro="" textlink="">
      <xdr:nvSpPr>
        <xdr:cNvPr id="378" name="n_4mainValue【公営住宅】&#10;一人当たり面積">
          <a:extLst>
            <a:ext uri="{FF2B5EF4-FFF2-40B4-BE49-F238E27FC236}">
              <a16:creationId xmlns:a16="http://schemas.microsoft.com/office/drawing/2014/main" id="{341C246D-3E87-4283-88E4-AC3469D58EB3}"/>
            </a:ext>
          </a:extLst>
        </xdr:cNvPr>
        <xdr:cNvSpPr txBox="1"/>
      </xdr:nvSpPr>
      <xdr:spPr>
        <a:xfrm>
          <a:off x="6737427" y="1419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AFF4C36-EF3E-4EB0-B7BB-D85D9A0F32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8EDF547-85EA-483F-A820-EF308801F9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724FC16-7181-4B0C-84E7-57167B5817F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91FA94D-DE86-4589-8349-54BF7F0234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96B09F3-493C-45EE-B399-34C4420CC2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8B50547-2E8C-48CB-978A-7533BEF5CA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B319FE5-CB20-4C67-A780-D3A26BDBAD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729EA22-70C0-4AFC-8626-E29275799AB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91FAC322-9F89-4E82-BEA8-B3A5AE6391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9DD6D8D-2E68-4FE8-B3A5-E3EB51E7F3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C9562007-2833-4301-8365-1EF9DA79B5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86A70E4B-1E85-45E6-87C0-B65C076DCB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09BEB5A-A973-4D5B-B0D3-55DD1CA329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1098D75-CA97-49DA-B03B-520C60C7F2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933452D-05C6-470A-BAB8-A289E4F9F8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824F76D-831A-4DBD-817E-BD8F2B870B4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43CC00B-61C6-4524-8472-A73D2C074F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BDAD214-79EB-4891-95F5-B8003D0502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3A65415-A9AF-4CDC-BB09-E6FB8D4919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8A87EC14-560D-41A4-8420-5BD7B9199F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13A4770-16A0-41F4-8D6C-056B45417A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3EE890A-4D9A-42D0-A582-64932D0A8A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C370553C-8314-487D-B4E8-DBF5445F8C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CA47B42-E04A-4651-BBB5-4AB8C7D0AE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7074A062-47C2-46BB-8132-4ECFE0E8E8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9C59F43C-E179-47B9-9F00-2905FE0D51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46DDC4CA-311F-47BA-9BB1-2F1B3AB395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E050A27B-9F77-4201-B832-9620767F1A3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1BE9351F-FB8A-4AA5-975C-FB89DA9C8DD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E113C920-DDE7-46B6-86F8-13F258CAF5E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5E68983C-8EB2-4BF4-B843-5DADCCD21D9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43CEB460-FAE6-4291-8960-4FC6B2CC88D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4DF38C88-BF04-4D41-9ADC-AF3C05FF958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1A9C7D3C-73D2-4F54-AA58-16BB3C4A10E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4BE7F8DD-A4E7-4B5D-956B-15B54D027A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CB124987-699B-4133-9757-195627EE19D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4478ECD6-05A9-426C-89BC-B50680598AB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E42B5CEB-2DE9-4DE5-87AA-A13D29AB5F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8BAD29C4-F0E2-4074-AD8D-34E99198AAB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09D8415-6EB2-499E-8438-BF815D637E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C4060CF1-14BD-467E-BA48-F1C3D45792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1E6F9FA4-9D19-4F36-9F3F-FC4C5E83835E}"/>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5CFB762-078A-4156-A4F9-5CB65EF107E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37E08A95-3815-46F3-B6B8-5D38ED5738A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7079D7FD-E510-43EB-9382-BC5462FF9F32}"/>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3EE29A96-B56D-42F4-941E-82ACD9ECAE2A}"/>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5EF442F8-4B49-436D-884A-3BFC557B9BF0}"/>
            </a:ext>
          </a:extLst>
        </xdr:cNvPr>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DE35B940-EBCE-4B66-BA17-0D077726992A}"/>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7" name="フローチャート: 判断 426">
          <a:extLst>
            <a:ext uri="{FF2B5EF4-FFF2-40B4-BE49-F238E27FC236}">
              <a16:creationId xmlns:a16="http://schemas.microsoft.com/office/drawing/2014/main" id="{B03D750E-6CD2-4E77-904B-3B07A0F26649}"/>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8" name="フローチャート: 判断 427">
          <a:extLst>
            <a:ext uri="{FF2B5EF4-FFF2-40B4-BE49-F238E27FC236}">
              <a16:creationId xmlns:a16="http://schemas.microsoft.com/office/drawing/2014/main" id="{E0A980B0-7C64-4778-8FE4-042E91BD7C3C}"/>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9" name="フローチャート: 判断 428">
          <a:extLst>
            <a:ext uri="{FF2B5EF4-FFF2-40B4-BE49-F238E27FC236}">
              <a16:creationId xmlns:a16="http://schemas.microsoft.com/office/drawing/2014/main" id="{FA449ED1-E738-462D-B15D-59BE1A25231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0" name="フローチャート: 判断 429">
          <a:extLst>
            <a:ext uri="{FF2B5EF4-FFF2-40B4-BE49-F238E27FC236}">
              <a16:creationId xmlns:a16="http://schemas.microsoft.com/office/drawing/2014/main" id="{86A82220-234E-4574-BA6D-C1664C013CC7}"/>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7260D15-AE2A-4077-8BFA-650641800A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5278B6D-F139-4A3C-94F9-6BD418CC528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5C8E2FD-B55A-423F-B551-D3C7426A6C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94D42EC-3462-4C8B-9308-F4C2E67F13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8A93E68-4FEB-45DD-A235-0D2FEA3BE0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152763</xdr:rowOff>
    </xdr:from>
    <xdr:to>
      <xdr:col>85</xdr:col>
      <xdr:colOff>177800</xdr:colOff>
      <xdr:row>40</xdr:row>
      <xdr:rowOff>82913</xdr:rowOff>
    </xdr:to>
    <xdr:sp macro="" textlink="">
      <xdr:nvSpPr>
        <xdr:cNvPr id="436" name="楕円 435">
          <a:extLst>
            <a:ext uri="{FF2B5EF4-FFF2-40B4-BE49-F238E27FC236}">
              <a16:creationId xmlns:a16="http://schemas.microsoft.com/office/drawing/2014/main" id="{CF62F38B-B1F7-48AE-88FA-E800FCA201D1}"/>
            </a:ext>
          </a:extLst>
        </xdr:cNvPr>
        <xdr:cNvSpPr/>
      </xdr:nvSpPr>
      <xdr:spPr>
        <a:xfrm>
          <a:off x="16268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131190</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7E81E18D-ACA6-4F30-B9D6-79471ABEDD94}"/>
            </a:ext>
          </a:extLst>
        </xdr:cNvPr>
        <xdr:cNvSpPr txBox="1"/>
      </xdr:nvSpPr>
      <xdr:spPr>
        <a:xfrm>
          <a:off x="16357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438" name="楕円 437">
          <a:extLst>
            <a:ext uri="{FF2B5EF4-FFF2-40B4-BE49-F238E27FC236}">
              <a16:creationId xmlns:a16="http://schemas.microsoft.com/office/drawing/2014/main" id="{83F85D4F-387E-4FC5-9336-B23B95A9DEF2}"/>
            </a:ext>
          </a:extLst>
        </xdr:cNvPr>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32113</xdr:rowOff>
    </xdr:from>
    <xdr:to>
      <xdr:col>85</xdr:col>
      <xdr:colOff>127000</xdr:colOff>
      <xdr:row>40</xdr:row>
      <xdr:rowOff>154577</xdr:rowOff>
    </xdr:to>
    <xdr:cxnSp macro="">
      <xdr:nvCxnSpPr>
        <xdr:cNvPr id="439" name="直線コネクタ 438">
          <a:extLst>
            <a:ext uri="{FF2B5EF4-FFF2-40B4-BE49-F238E27FC236}">
              <a16:creationId xmlns:a16="http://schemas.microsoft.com/office/drawing/2014/main" id="{60199E4D-63F3-4672-B2EF-F69B54A3E9AF}"/>
            </a:ext>
          </a:extLst>
        </xdr:cNvPr>
        <xdr:cNvCxnSpPr/>
      </xdr:nvCxnSpPr>
      <xdr:spPr>
        <a:xfrm flipV="1">
          <a:off x="15481300" y="6890113"/>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90715</xdr:rowOff>
    </xdr:from>
    <xdr:to>
      <xdr:col>76</xdr:col>
      <xdr:colOff>165100</xdr:colOff>
      <xdr:row>41</xdr:row>
      <xdr:rowOff>20865</xdr:rowOff>
    </xdr:to>
    <xdr:sp macro="" textlink="">
      <xdr:nvSpPr>
        <xdr:cNvPr id="440" name="楕円 439">
          <a:extLst>
            <a:ext uri="{FF2B5EF4-FFF2-40B4-BE49-F238E27FC236}">
              <a16:creationId xmlns:a16="http://schemas.microsoft.com/office/drawing/2014/main" id="{362483D1-F905-48A7-996D-9F8946A6ED13}"/>
            </a:ext>
          </a:extLst>
        </xdr:cNvPr>
        <xdr:cNvSpPr/>
      </xdr:nvSpPr>
      <xdr:spPr>
        <a:xfrm>
          <a:off x="1454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141515</xdr:rowOff>
    </xdr:from>
    <xdr:to>
      <xdr:col>81</xdr:col>
      <xdr:colOff>50800</xdr:colOff>
      <xdr:row>40</xdr:row>
      <xdr:rowOff>154577</xdr:rowOff>
    </xdr:to>
    <xdr:cxnSp macro="">
      <xdr:nvCxnSpPr>
        <xdr:cNvPr id="441" name="直線コネクタ 440">
          <a:extLst>
            <a:ext uri="{FF2B5EF4-FFF2-40B4-BE49-F238E27FC236}">
              <a16:creationId xmlns:a16="http://schemas.microsoft.com/office/drawing/2014/main" id="{211FA960-ACB0-47E6-AB9E-F51AB97B8666}"/>
            </a:ext>
          </a:extLst>
        </xdr:cNvPr>
        <xdr:cNvCxnSpPr/>
      </xdr:nvCxnSpPr>
      <xdr:spPr>
        <a:xfrm>
          <a:off x="14592300" y="69995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442" name="楕円 441">
          <a:extLst>
            <a:ext uri="{FF2B5EF4-FFF2-40B4-BE49-F238E27FC236}">
              <a16:creationId xmlns:a16="http://schemas.microsoft.com/office/drawing/2014/main" id="{80EBAEF0-1E36-478B-AF03-43D66090E2E2}"/>
            </a:ext>
          </a:extLst>
        </xdr:cNvPr>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102326</xdr:rowOff>
    </xdr:from>
    <xdr:to>
      <xdr:col>76</xdr:col>
      <xdr:colOff>114300</xdr:colOff>
      <xdr:row>40</xdr:row>
      <xdr:rowOff>141515</xdr:rowOff>
    </xdr:to>
    <xdr:cxnSp macro="">
      <xdr:nvCxnSpPr>
        <xdr:cNvPr id="443" name="直線コネクタ 442">
          <a:extLst>
            <a:ext uri="{FF2B5EF4-FFF2-40B4-BE49-F238E27FC236}">
              <a16:creationId xmlns:a16="http://schemas.microsoft.com/office/drawing/2014/main" id="{153F456A-E7C0-483F-B092-C5D9F2019E61}"/>
            </a:ext>
          </a:extLst>
        </xdr:cNvPr>
        <xdr:cNvCxnSpPr/>
      </xdr:nvCxnSpPr>
      <xdr:spPr>
        <a:xfrm>
          <a:off x="13703300" y="69603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152763</xdr:rowOff>
    </xdr:from>
    <xdr:to>
      <xdr:col>67</xdr:col>
      <xdr:colOff>101600</xdr:colOff>
      <xdr:row>40</xdr:row>
      <xdr:rowOff>82913</xdr:rowOff>
    </xdr:to>
    <xdr:sp macro="" textlink="">
      <xdr:nvSpPr>
        <xdr:cNvPr id="444" name="楕円 443">
          <a:extLst>
            <a:ext uri="{FF2B5EF4-FFF2-40B4-BE49-F238E27FC236}">
              <a16:creationId xmlns:a16="http://schemas.microsoft.com/office/drawing/2014/main" id="{C0AFD3CB-A268-49A3-98A3-3C20459CD020}"/>
            </a:ext>
          </a:extLst>
        </xdr:cNvPr>
        <xdr:cNvSpPr/>
      </xdr:nvSpPr>
      <xdr:spPr>
        <a:xfrm>
          <a:off x="12763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32113</xdr:rowOff>
    </xdr:from>
    <xdr:to>
      <xdr:col>71</xdr:col>
      <xdr:colOff>177800</xdr:colOff>
      <xdr:row>40</xdr:row>
      <xdr:rowOff>102326</xdr:rowOff>
    </xdr:to>
    <xdr:cxnSp macro="">
      <xdr:nvCxnSpPr>
        <xdr:cNvPr id="445" name="直線コネクタ 444">
          <a:extLst>
            <a:ext uri="{FF2B5EF4-FFF2-40B4-BE49-F238E27FC236}">
              <a16:creationId xmlns:a16="http://schemas.microsoft.com/office/drawing/2014/main" id="{DDEF5FAA-D6FE-40AF-9C6E-9E183E05EF3E}"/>
            </a:ext>
          </a:extLst>
        </xdr:cNvPr>
        <xdr:cNvCxnSpPr/>
      </xdr:nvCxnSpPr>
      <xdr:spPr>
        <a:xfrm>
          <a:off x="12814300" y="68901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13F5829B-AF83-49A8-9B9A-5B335161F24C}"/>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E6C58280-3309-41C8-BA34-5DF9957F28B7}"/>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6B810A14-FF98-4FF3-8FC7-CBB387546B39}"/>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E5A59B05-7F3D-43F4-8DF1-A35209E242A1}"/>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41663713-6D06-450C-81FB-4E542FEC9D8D}"/>
            </a:ext>
          </a:extLst>
        </xdr:cNvPr>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11992</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54236A43-1D94-4B1E-873B-E601D6DF8F44}"/>
            </a:ext>
          </a:extLst>
        </xdr:cNvPr>
        <xdr:cNvSpPr txBox="1"/>
      </xdr:nvSpPr>
      <xdr:spPr>
        <a:xfrm>
          <a:off x="14389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7EFBE796-1285-415A-950A-9A82C9F31180}"/>
            </a:ext>
          </a:extLst>
        </xdr:cNvPr>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74040</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6405B564-4DB1-49C8-A31E-C1028A6AE42F}"/>
            </a:ext>
          </a:extLst>
        </xdr:cNvPr>
        <xdr:cNvSpPr txBox="1"/>
      </xdr:nvSpPr>
      <xdr:spPr>
        <a:xfrm>
          <a:off x="12611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809B811-4C68-4150-87F2-D2F21D88A1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96A898D7-7710-4925-AC00-C83B3432C5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E2E2958F-FDE3-4759-965F-4D9A921595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719892FB-4967-4DD5-9E83-80C4A58AD7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EF2862DC-6AB3-40A5-A1AF-7FFECC183A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B1787628-2A74-4F9F-A24C-F6ECCEC8EB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19793240-94B7-48F6-8B74-0A2DF2A9B7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7D17C44-A09A-48CD-BA91-EA0823E060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3BFD53A-A1EE-4069-8CA6-4756887763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7CD98B6-784B-4C9D-81ED-5086827A46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FC7B5C54-877E-493C-AB84-10EE6BB174D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93E3AD1B-465B-44D2-A869-546AE4DB5EA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8B0C0AB5-AAD8-4571-87BE-45CB8CA09C5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72AEFE8E-A00D-4123-955B-64097D97DB8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904C902A-77C4-4DB3-AD1E-9D39FD8657A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32BAD47D-B77C-4989-8B8D-CF37A570E12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1A034E5-3A65-4151-A0B7-C511BFB80DC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6B66B47C-95FE-46A8-A6A3-30E7C588CC4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7E38464F-D9C7-46BB-89C6-7775BD9376E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68F87B9F-6091-4429-B781-56B92C50AB8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DBEBD498-8467-476D-843A-7765EDB60B0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B4FC6FCE-BED6-4488-8E47-B24822DC2E6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CE4E983D-B2CB-4BAD-9147-56B87DA4B1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482BEA61-CAF7-4FC4-AD71-1D6BF34FA5A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F97B5BA9-44C9-49CE-A96C-FA1B3BEEB6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A1AA06F2-6D5D-4042-A683-4E8F373C244E}"/>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F56E6CC5-40B7-4882-97E4-288F4EDB6E50}"/>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60AD1A9C-E472-4997-AF73-A639E18002E7}"/>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D9B79B46-FE18-411E-8F2B-738DFEAAEFAD}"/>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FB3A4834-DBA1-45A6-B729-12BE2AE134A9}"/>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C941466C-B575-4E37-8B4B-F4B31F385F9C}"/>
            </a:ext>
          </a:extLst>
        </xdr:cNvPr>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A5F28AAD-8A0F-4C9C-9F89-51B5366AD935}"/>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00295D66-0D0E-4D7C-86B8-9463AEB09EA2}"/>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35699A79-AA7F-4F3D-9F08-63689354314F}"/>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876AF168-BB65-404E-BA44-E717D551D1C9}"/>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5CBAB2DE-D711-4233-8E3B-CC89FF03D309}"/>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B73A267-1EAA-4057-8382-A4D7A7E2E64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D5991F5-9118-4E45-AA18-21D443B84A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82C7863-0F7E-4732-8184-E0351714AA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69BAF71-D8CE-4C89-ACA3-2B5A94EDE4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8425B91-D14E-46BE-899A-E16AD42F0B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5806</xdr:rowOff>
    </xdr:from>
    <xdr:to>
      <xdr:col>116</xdr:col>
      <xdr:colOff>114300</xdr:colOff>
      <xdr:row>40</xdr:row>
      <xdr:rowOff>107406</xdr:rowOff>
    </xdr:to>
    <xdr:sp macro="" textlink="">
      <xdr:nvSpPr>
        <xdr:cNvPr id="495" name="楕円 494">
          <a:extLst>
            <a:ext uri="{FF2B5EF4-FFF2-40B4-BE49-F238E27FC236}">
              <a16:creationId xmlns:a16="http://schemas.microsoft.com/office/drawing/2014/main" id="{F7CCA196-EC53-4323-B8DD-3C24B9B0187B}"/>
            </a:ext>
          </a:extLst>
        </xdr:cNvPr>
        <xdr:cNvSpPr/>
      </xdr:nvSpPr>
      <xdr:spPr>
        <a:xfrm>
          <a:off x="22110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155683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1F06E1F6-12AB-44C3-9DBC-DA0449D65324}"/>
            </a:ext>
          </a:extLst>
        </xdr:cNvPr>
        <xdr:cNvSpPr txBox="1"/>
      </xdr:nvSpPr>
      <xdr:spPr>
        <a:xfrm>
          <a:off x="22199600"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13426</xdr:rowOff>
    </xdr:from>
    <xdr:to>
      <xdr:col>112</xdr:col>
      <xdr:colOff>38100</xdr:colOff>
      <xdr:row>40</xdr:row>
      <xdr:rowOff>115026</xdr:rowOff>
    </xdr:to>
    <xdr:sp macro="" textlink="">
      <xdr:nvSpPr>
        <xdr:cNvPr id="497" name="楕円 496">
          <a:extLst>
            <a:ext uri="{FF2B5EF4-FFF2-40B4-BE49-F238E27FC236}">
              <a16:creationId xmlns:a16="http://schemas.microsoft.com/office/drawing/2014/main" id="{7062B4E0-F6D5-4B34-AD8B-836D2AA93D99}"/>
            </a:ext>
          </a:extLst>
        </xdr:cNvPr>
        <xdr:cNvSpPr/>
      </xdr:nvSpPr>
      <xdr:spPr>
        <a:xfrm>
          <a:off x="21272500" y="6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56606</xdr:rowOff>
    </xdr:from>
    <xdr:to>
      <xdr:col>116</xdr:col>
      <xdr:colOff>63500</xdr:colOff>
      <xdr:row>40</xdr:row>
      <xdr:rowOff>64226</xdr:rowOff>
    </xdr:to>
    <xdr:cxnSp macro="">
      <xdr:nvCxnSpPr>
        <xdr:cNvPr id="498" name="直線コネクタ 497">
          <a:extLst>
            <a:ext uri="{FF2B5EF4-FFF2-40B4-BE49-F238E27FC236}">
              <a16:creationId xmlns:a16="http://schemas.microsoft.com/office/drawing/2014/main" id="{B3011431-0E3A-4EB1-8D4B-8A72AA667D08}"/>
            </a:ext>
          </a:extLst>
        </xdr:cNvPr>
        <xdr:cNvCxnSpPr/>
      </xdr:nvCxnSpPr>
      <xdr:spPr>
        <a:xfrm flipV="1">
          <a:off x="21323300" y="691460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19957</xdr:rowOff>
    </xdr:from>
    <xdr:to>
      <xdr:col>107</xdr:col>
      <xdr:colOff>101600</xdr:colOff>
      <xdr:row>40</xdr:row>
      <xdr:rowOff>121557</xdr:rowOff>
    </xdr:to>
    <xdr:sp macro="" textlink="">
      <xdr:nvSpPr>
        <xdr:cNvPr id="499" name="楕円 498">
          <a:extLst>
            <a:ext uri="{FF2B5EF4-FFF2-40B4-BE49-F238E27FC236}">
              <a16:creationId xmlns:a16="http://schemas.microsoft.com/office/drawing/2014/main" id="{C94328F8-C793-4015-8407-94E20155A7CA}"/>
            </a:ext>
          </a:extLst>
        </xdr:cNvPr>
        <xdr:cNvSpPr/>
      </xdr:nvSpPr>
      <xdr:spPr>
        <a:xfrm>
          <a:off x="203835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64226</xdr:rowOff>
    </xdr:from>
    <xdr:to>
      <xdr:col>111</xdr:col>
      <xdr:colOff>177800</xdr:colOff>
      <xdr:row>40</xdr:row>
      <xdr:rowOff>70757</xdr:rowOff>
    </xdr:to>
    <xdr:cxnSp macro="">
      <xdr:nvCxnSpPr>
        <xdr:cNvPr id="500" name="直線コネクタ 499">
          <a:extLst>
            <a:ext uri="{FF2B5EF4-FFF2-40B4-BE49-F238E27FC236}">
              <a16:creationId xmlns:a16="http://schemas.microsoft.com/office/drawing/2014/main" id="{2F3AF59C-1DE4-4554-BBC5-6046C4F0746C}"/>
            </a:ext>
          </a:extLst>
        </xdr:cNvPr>
        <xdr:cNvCxnSpPr/>
      </xdr:nvCxnSpPr>
      <xdr:spPr>
        <a:xfrm flipV="1">
          <a:off x="20434300" y="6922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27577</xdr:rowOff>
    </xdr:from>
    <xdr:to>
      <xdr:col>102</xdr:col>
      <xdr:colOff>165100</xdr:colOff>
      <xdr:row>40</xdr:row>
      <xdr:rowOff>129177</xdr:rowOff>
    </xdr:to>
    <xdr:sp macro="" textlink="">
      <xdr:nvSpPr>
        <xdr:cNvPr id="501" name="楕円 500">
          <a:extLst>
            <a:ext uri="{FF2B5EF4-FFF2-40B4-BE49-F238E27FC236}">
              <a16:creationId xmlns:a16="http://schemas.microsoft.com/office/drawing/2014/main" id="{C3287F7B-1FF6-4318-8235-D2D3604BD0D0}"/>
            </a:ext>
          </a:extLst>
        </xdr:cNvPr>
        <xdr:cNvSpPr/>
      </xdr:nvSpPr>
      <xdr:spPr>
        <a:xfrm>
          <a:off x="19494500" y="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70757</xdr:rowOff>
    </xdr:from>
    <xdr:to>
      <xdr:col>107</xdr:col>
      <xdr:colOff>50800</xdr:colOff>
      <xdr:row>40</xdr:row>
      <xdr:rowOff>78377</xdr:rowOff>
    </xdr:to>
    <xdr:cxnSp macro="">
      <xdr:nvCxnSpPr>
        <xdr:cNvPr id="502" name="直線コネクタ 501">
          <a:extLst>
            <a:ext uri="{FF2B5EF4-FFF2-40B4-BE49-F238E27FC236}">
              <a16:creationId xmlns:a16="http://schemas.microsoft.com/office/drawing/2014/main" id="{8EA882AB-71A2-4D3F-9298-342E20C46E42}"/>
            </a:ext>
          </a:extLst>
        </xdr:cNvPr>
        <xdr:cNvCxnSpPr/>
      </xdr:nvCxnSpPr>
      <xdr:spPr>
        <a:xfrm flipV="1">
          <a:off x="19545300" y="69287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34109</xdr:rowOff>
    </xdr:from>
    <xdr:to>
      <xdr:col>98</xdr:col>
      <xdr:colOff>38100</xdr:colOff>
      <xdr:row>40</xdr:row>
      <xdr:rowOff>135709</xdr:rowOff>
    </xdr:to>
    <xdr:sp macro="" textlink="">
      <xdr:nvSpPr>
        <xdr:cNvPr id="503" name="楕円 502">
          <a:extLst>
            <a:ext uri="{FF2B5EF4-FFF2-40B4-BE49-F238E27FC236}">
              <a16:creationId xmlns:a16="http://schemas.microsoft.com/office/drawing/2014/main" id="{22D8B5B5-5054-4694-A86A-C04C9CF5346A}"/>
            </a:ext>
          </a:extLst>
        </xdr:cNvPr>
        <xdr:cNvSpPr/>
      </xdr:nvSpPr>
      <xdr:spPr>
        <a:xfrm>
          <a:off x="18605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78377</xdr:rowOff>
    </xdr:from>
    <xdr:to>
      <xdr:col>102</xdr:col>
      <xdr:colOff>114300</xdr:colOff>
      <xdr:row>40</xdr:row>
      <xdr:rowOff>84909</xdr:rowOff>
    </xdr:to>
    <xdr:cxnSp macro="">
      <xdr:nvCxnSpPr>
        <xdr:cNvPr id="504" name="直線コネクタ 503">
          <a:extLst>
            <a:ext uri="{FF2B5EF4-FFF2-40B4-BE49-F238E27FC236}">
              <a16:creationId xmlns:a16="http://schemas.microsoft.com/office/drawing/2014/main" id="{09FAE548-3333-4277-9271-5D9D12C74AB6}"/>
            </a:ext>
          </a:extLst>
        </xdr:cNvPr>
        <xdr:cNvCxnSpPr/>
      </xdr:nvCxnSpPr>
      <xdr:spPr>
        <a:xfrm flipV="1">
          <a:off x="18656300" y="69363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C8A1A20A-29D0-41BA-B33C-332B0E0D1D9F}"/>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872BFEBA-6E1C-4494-BC5A-95A011DE517A}"/>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D5A9BBED-FC75-417C-A51A-56DB4CFD50FB}"/>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51EBA863-1034-4CB0-AB46-48B683895203}"/>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106153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9F5C9FA5-7224-4C99-B109-DB275FECCBA4}"/>
            </a:ext>
          </a:extLst>
        </xdr:cNvPr>
        <xdr:cNvSpPr txBox="1"/>
      </xdr:nvSpPr>
      <xdr:spPr>
        <a:xfrm>
          <a:off x="21075727" y="696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112684</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97744C14-8AFE-4D1F-A807-53B279C696BE}"/>
            </a:ext>
          </a:extLst>
        </xdr:cNvPr>
        <xdr:cNvSpPr txBox="1"/>
      </xdr:nvSpPr>
      <xdr:spPr>
        <a:xfrm>
          <a:off x="20199427"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120304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3243CEE1-0782-48E2-B927-59209EA5B667}"/>
            </a:ext>
          </a:extLst>
        </xdr:cNvPr>
        <xdr:cNvSpPr txBox="1"/>
      </xdr:nvSpPr>
      <xdr:spPr>
        <a:xfrm>
          <a:off x="19310427" y="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126836</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C9ADF322-F705-42F1-8D0A-B8341DBD0D72}"/>
            </a:ext>
          </a:extLst>
        </xdr:cNvPr>
        <xdr:cNvSpPr txBox="1"/>
      </xdr:nvSpPr>
      <xdr:spPr>
        <a:xfrm>
          <a:off x="184214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58553BDA-CDA5-4D35-B218-74AA39D713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DEAEF612-8165-4F68-973B-07FAD6615A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8A1D7554-E8D3-41F3-8B92-0980F068BA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FC0857AB-97C8-4AFE-A8BF-C62E3DF5CE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DE504D0A-D3D0-443F-9E18-3C845A434C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F36BE64A-10F3-4762-B735-8D456600E1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9D007952-D1ED-4A01-A5B4-76557FBF3B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F0800A27-5131-4A5F-8CEC-5EE49C753D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F5C7381B-5AAB-42FB-91BA-35093F9BD8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5AC1F90A-5710-40C7-8A76-3158EC8242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9B448FE1-F5B1-48AC-959B-3823298797D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E9B29D9B-5F25-4492-82FD-6F86050635E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5DCDC4AF-7884-4AB6-930C-AFB0E1938D7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A5FCEFE8-F043-4BE3-82FB-21DFA4F4EBC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875B1C15-09F3-40BD-B90C-C7045A8CBC8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2E28D72C-1507-4066-A856-4F3BC826D8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E717575F-7222-4C09-9646-4C500BD387C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71AD93F7-3A5C-45DC-9E37-4511D5C8516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C824ADB2-A87A-428D-93FE-A886B11E2F7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F60EE17B-41B3-4E1E-8BF9-052BDBEE9A9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B43BE56E-F895-4137-A802-A75D9CBD2CF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DBCF534-00A5-49DA-8BA5-071A6EA0A3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55436AB9-32D8-43B0-8110-2EE815BCCEC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9F6C4F37-E519-493B-8E58-09F823F17C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BC3C9C1E-1F2D-4A4F-8235-2578B43C3A30}"/>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485C7D6-F92C-4A8B-A580-2AD014FC9733}"/>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D20C1E7D-9A5B-4CFC-B6FA-2828AA3163DE}"/>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5D980FCE-08D2-4E8F-BA5B-810D2897BE2C}"/>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9C8F17C4-224B-416E-8DC0-18DAA1BD2764}"/>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3F48307B-2059-4D57-906B-5FBEB4879830}"/>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D610431F-B658-4F6E-B1D7-BBE445608C34}"/>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2F11DD80-6606-4200-BAC7-FE2D9B124DD2}"/>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418C48F3-9AAC-4760-AD2C-D445B962AA3F}"/>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A753F026-31DF-434D-AE3F-877891222AC4}"/>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63C64C1A-1400-4DF8-8E71-273A5721CB21}"/>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6786E3E-7C21-41C7-9C9A-E0B594A099B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DEF5A24-5B5E-4D86-8D34-686560F403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61D2352-FBF3-4FCC-B7BE-D524E628AD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417E911-A93F-427B-881C-44C629525C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203F42F-6638-42DB-9798-95FEF18B89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553" name="楕円 552">
          <a:extLst>
            <a:ext uri="{FF2B5EF4-FFF2-40B4-BE49-F238E27FC236}">
              <a16:creationId xmlns:a16="http://schemas.microsoft.com/office/drawing/2014/main" id="{9BB73BBB-8A16-47EE-94C5-AB3CCAC0DD4C}"/>
            </a:ext>
          </a:extLst>
        </xdr:cNvPr>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9BBBA643-5EA2-470B-A17F-0A3A0D4B1F17}"/>
            </a:ext>
          </a:extLst>
        </xdr:cNvPr>
        <xdr:cNvSpPr txBox="1"/>
      </xdr:nvSpPr>
      <xdr:spPr>
        <a:xfrm>
          <a:off x="16357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555" name="楕円 554">
          <a:extLst>
            <a:ext uri="{FF2B5EF4-FFF2-40B4-BE49-F238E27FC236}">
              <a16:creationId xmlns:a16="http://schemas.microsoft.com/office/drawing/2014/main" id="{3FADDD2B-6DF5-4B68-9376-CE3ABD2480EC}"/>
            </a:ext>
          </a:extLst>
        </xdr:cNvPr>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58</xdr:row>
      <xdr:rowOff>11430</xdr:rowOff>
    </xdr:to>
    <xdr:cxnSp macro="">
      <xdr:nvCxnSpPr>
        <xdr:cNvPr id="556" name="直線コネクタ 555">
          <a:extLst>
            <a:ext uri="{FF2B5EF4-FFF2-40B4-BE49-F238E27FC236}">
              <a16:creationId xmlns:a16="http://schemas.microsoft.com/office/drawing/2014/main" id="{85EBC142-3366-4692-A824-5A8705F8EB1D}"/>
            </a:ext>
          </a:extLst>
        </xdr:cNvPr>
        <xdr:cNvCxnSpPr/>
      </xdr:nvCxnSpPr>
      <xdr:spPr>
        <a:xfrm>
          <a:off x="15481300" y="99288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57" name="楕円 556">
          <a:extLst>
            <a:ext uri="{FF2B5EF4-FFF2-40B4-BE49-F238E27FC236}">
              <a16:creationId xmlns:a16="http://schemas.microsoft.com/office/drawing/2014/main" id="{9B782B4A-E328-4EDB-BA55-8BA913FE89DF}"/>
            </a:ext>
          </a:extLst>
        </xdr:cNvPr>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59</xdr:row>
      <xdr:rowOff>106680</xdr:rowOff>
    </xdr:to>
    <xdr:cxnSp macro="">
      <xdr:nvCxnSpPr>
        <xdr:cNvPr id="558" name="直線コネクタ 557">
          <a:extLst>
            <a:ext uri="{FF2B5EF4-FFF2-40B4-BE49-F238E27FC236}">
              <a16:creationId xmlns:a16="http://schemas.microsoft.com/office/drawing/2014/main" id="{EE7EAD52-932A-4DDB-8AF7-8B3DE3ED28BB}"/>
            </a:ext>
          </a:extLst>
        </xdr:cNvPr>
        <xdr:cNvCxnSpPr/>
      </xdr:nvCxnSpPr>
      <xdr:spPr>
        <a:xfrm flipV="1">
          <a:off x="14592300" y="992886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59" name="楕円 558">
          <a:extLst>
            <a:ext uri="{FF2B5EF4-FFF2-40B4-BE49-F238E27FC236}">
              <a16:creationId xmlns:a16="http://schemas.microsoft.com/office/drawing/2014/main" id="{A73EFD08-D814-408D-A190-49BA359239CB}"/>
            </a:ext>
          </a:extLst>
        </xdr:cNvPr>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106680</xdr:rowOff>
    </xdr:to>
    <xdr:cxnSp macro="">
      <xdr:nvCxnSpPr>
        <xdr:cNvPr id="560" name="直線コネクタ 559">
          <a:extLst>
            <a:ext uri="{FF2B5EF4-FFF2-40B4-BE49-F238E27FC236}">
              <a16:creationId xmlns:a16="http://schemas.microsoft.com/office/drawing/2014/main" id="{84016BB0-FAB1-4414-8D9A-0555F8478266}"/>
            </a:ext>
          </a:extLst>
        </xdr:cNvPr>
        <xdr:cNvCxnSpPr/>
      </xdr:nvCxnSpPr>
      <xdr:spPr>
        <a:xfrm>
          <a:off x="13703300" y="102012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xdr:rowOff>
    </xdr:from>
    <xdr:to>
      <xdr:col>67</xdr:col>
      <xdr:colOff>101600</xdr:colOff>
      <xdr:row>59</xdr:row>
      <xdr:rowOff>111760</xdr:rowOff>
    </xdr:to>
    <xdr:sp macro="" textlink="">
      <xdr:nvSpPr>
        <xdr:cNvPr id="561" name="楕円 560">
          <a:extLst>
            <a:ext uri="{FF2B5EF4-FFF2-40B4-BE49-F238E27FC236}">
              <a16:creationId xmlns:a16="http://schemas.microsoft.com/office/drawing/2014/main" id="{D0E6D60D-452E-4C06-85AD-75E90EED4187}"/>
            </a:ext>
          </a:extLst>
        </xdr:cNvPr>
        <xdr:cNvSpPr/>
      </xdr:nvSpPr>
      <xdr:spPr>
        <a:xfrm>
          <a:off x="12763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60960</xdr:rowOff>
    </xdr:from>
    <xdr:to>
      <xdr:col>71</xdr:col>
      <xdr:colOff>177800</xdr:colOff>
      <xdr:row>59</xdr:row>
      <xdr:rowOff>85725</xdr:rowOff>
    </xdr:to>
    <xdr:cxnSp macro="">
      <xdr:nvCxnSpPr>
        <xdr:cNvPr id="562" name="直線コネクタ 561">
          <a:extLst>
            <a:ext uri="{FF2B5EF4-FFF2-40B4-BE49-F238E27FC236}">
              <a16:creationId xmlns:a16="http://schemas.microsoft.com/office/drawing/2014/main" id="{B74A873C-7278-4DF8-A990-C97E0A486113}"/>
            </a:ext>
          </a:extLst>
        </xdr:cNvPr>
        <xdr:cNvCxnSpPr/>
      </xdr:nvCxnSpPr>
      <xdr:spPr>
        <a:xfrm>
          <a:off x="12814300" y="101765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a:extLst>
            <a:ext uri="{FF2B5EF4-FFF2-40B4-BE49-F238E27FC236}">
              <a16:creationId xmlns:a16="http://schemas.microsoft.com/office/drawing/2014/main" id="{2B46194A-8DD9-441C-889B-E72EABD9D1D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a:extLst>
            <a:ext uri="{FF2B5EF4-FFF2-40B4-BE49-F238E27FC236}">
              <a16:creationId xmlns:a16="http://schemas.microsoft.com/office/drawing/2014/main" id="{05223289-84D7-4394-93B1-4779455FC92F}"/>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5" name="n_3aveValue【学校施設】&#10;有形固定資産減価償却率">
          <a:extLst>
            <a:ext uri="{FF2B5EF4-FFF2-40B4-BE49-F238E27FC236}">
              <a16:creationId xmlns:a16="http://schemas.microsoft.com/office/drawing/2014/main" id="{D81EE700-EC17-40F4-9B19-A413985D91CB}"/>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566" name="n_4aveValue【学校施設】&#10;有形固定資産減価償却率">
          <a:extLst>
            <a:ext uri="{FF2B5EF4-FFF2-40B4-BE49-F238E27FC236}">
              <a16:creationId xmlns:a16="http://schemas.microsoft.com/office/drawing/2014/main" id="{0793A743-7E03-4CE9-BA08-372C6E5198E0}"/>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52087</xdr:rowOff>
    </xdr:from>
    <xdr:ext cx="405111" cy="259045"/>
    <xdr:sp macro="" textlink="">
      <xdr:nvSpPr>
        <xdr:cNvPr id="567" name="n_1mainValue【学校施設】&#10;有形固定資産減価償却率">
          <a:extLst>
            <a:ext uri="{FF2B5EF4-FFF2-40B4-BE49-F238E27FC236}">
              <a16:creationId xmlns:a16="http://schemas.microsoft.com/office/drawing/2014/main" id="{5BC3D614-945C-447A-A04B-FF5151210B83}"/>
            </a:ext>
          </a:extLst>
        </xdr:cNvPr>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68" name="n_2mainValue【学校施設】&#10;有形固定資産減価償却率">
          <a:extLst>
            <a:ext uri="{FF2B5EF4-FFF2-40B4-BE49-F238E27FC236}">
              <a16:creationId xmlns:a16="http://schemas.microsoft.com/office/drawing/2014/main" id="{6F5B2AAB-0849-4A77-BC73-0AEF5A219C2B}"/>
            </a:ext>
          </a:extLst>
        </xdr:cNvPr>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9" name="n_3mainValue【学校施設】&#10;有形固定資産減価償却率">
          <a:extLst>
            <a:ext uri="{FF2B5EF4-FFF2-40B4-BE49-F238E27FC236}">
              <a16:creationId xmlns:a16="http://schemas.microsoft.com/office/drawing/2014/main" id="{B3FE2922-80A8-4E31-9E7E-5A0B0BD34BFD}"/>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128287</xdr:rowOff>
    </xdr:from>
    <xdr:ext cx="405111" cy="259045"/>
    <xdr:sp macro="" textlink="">
      <xdr:nvSpPr>
        <xdr:cNvPr id="570" name="n_4mainValue【学校施設】&#10;有形固定資産減価償却率">
          <a:extLst>
            <a:ext uri="{FF2B5EF4-FFF2-40B4-BE49-F238E27FC236}">
              <a16:creationId xmlns:a16="http://schemas.microsoft.com/office/drawing/2014/main" id="{26FD26D5-8E67-4D94-9CD8-B8D03AA919F3}"/>
            </a:ext>
          </a:extLst>
        </xdr:cNvPr>
        <xdr:cNvSpPr txBox="1"/>
      </xdr:nvSpPr>
      <xdr:spPr>
        <a:xfrm>
          <a:off x="12611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6F529ABF-D8AA-4F25-9049-260F569C3F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F975BBE0-586B-4252-8DA1-1735841E95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8B86C0B-E430-4B56-AA63-DA59FE8F76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11CB308-9692-411F-8E2B-5BA95B4695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9642BCEE-3235-4DFE-B883-7320C30D14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C9AB29FC-9BB5-47FF-A615-9A7F727DDA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B8E83D7F-FB12-44BB-A50B-4623AA16AC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6269A742-28B7-4A9E-971F-1A429A22D7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53CAD5DE-29F5-4D89-8FE9-753B2267CA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E89472DD-9811-4E5F-98D8-D996DD9BC5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1C8B8EB1-F23A-48A4-BB02-6295AF311E8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7B691862-068D-4EBD-8BED-361947BE4EA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DB955EAF-269C-40AE-96C1-0985BDE5BF2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97403093-1B90-407A-82EB-6C522A0D826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C44E0279-4910-4BEE-B471-640928F2E95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A95004C7-1234-41A9-B311-948C1255D69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49A8B8D4-B245-4C59-A822-A8706A32CB8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5876AA58-6D07-4778-A51D-A1AFE268ED0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5C6DCE68-5084-40AA-9A5E-14781147230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EF3E0559-BBA5-4663-82D2-6564C0285A2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E1384FB5-A681-45A0-9B09-B0C614CAA18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0D8F8480-251E-4E16-923C-3B64258E6D1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EC7DA2A-F41D-492B-9E67-2B6139C2AF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45E78DC1-272C-4D84-B31A-283CD35E7E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9297EC12-23C8-4868-88FC-51B2E93D74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3C37E846-39E4-4D46-A589-54F5BC0EF2CF}"/>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556A4815-8149-4D95-8426-2FD4B8BCEBFB}"/>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5E0D1654-507D-4995-B042-F79636D846FE}"/>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3782485B-6221-4AE6-9C80-368EE303031C}"/>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1CB147A6-E070-40FD-BD83-00E8A50AAE6E}"/>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601" name="【学校施設】&#10;一人当たり面積平均値テキスト">
          <a:extLst>
            <a:ext uri="{FF2B5EF4-FFF2-40B4-BE49-F238E27FC236}">
              <a16:creationId xmlns:a16="http://schemas.microsoft.com/office/drawing/2014/main" id="{5A07AC32-6FB9-4748-8D00-5035112FECAF}"/>
            </a:ext>
          </a:extLst>
        </xdr:cNvPr>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35386829-1E47-4061-AE0C-F8F5C00146D0}"/>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603" name="フローチャート: 判断 602">
          <a:extLst>
            <a:ext uri="{FF2B5EF4-FFF2-40B4-BE49-F238E27FC236}">
              <a16:creationId xmlns:a16="http://schemas.microsoft.com/office/drawing/2014/main" id="{08B5FF42-F25A-4B49-8CE0-037ED8D1D8D9}"/>
            </a:ext>
          </a:extLst>
        </xdr:cNvPr>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604" name="フローチャート: 判断 603">
          <a:extLst>
            <a:ext uri="{FF2B5EF4-FFF2-40B4-BE49-F238E27FC236}">
              <a16:creationId xmlns:a16="http://schemas.microsoft.com/office/drawing/2014/main" id="{7E5B0EBC-7B90-46CC-B4A6-4E5232CBD4CC}"/>
            </a:ext>
          </a:extLst>
        </xdr:cNvPr>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605" name="フローチャート: 判断 604">
          <a:extLst>
            <a:ext uri="{FF2B5EF4-FFF2-40B4-BE49-F238E27FC236}">
              <a16:creationId xmlns:a16="http://schemas.microsoft.com/office/drawing/2014/main" id="{73496934-23EC-4B0D-92B3-53B97734E71A}"/>
            </a:ext>
          </a:extLst>
        </xdr:cNvPr>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606" name="フローチャート: 判断 605">
          <a:extLst>
            <a:ext uri="{FF2B5EF4-FFF2-40B4-BE49-F238E27FC236}">
              <a16:creationId xmlns:a16="http://schemas.microsoft.com/office/drawing/2014/main" id="{29188083-8FEB-4F41-986E-434B6EAE560D}"/>
            </a:ext>
          </a:extLst>
        </xdr:cNvPr>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DDF074B-2123-42D9-8556-A54695B9FB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BE4568E-C0B9-4C8B-8213-2A4379B614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78697B2E-6C2D-4C6C-9094-7370FB188C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2A0B765-2FF5-4892-B5CF-5E404C69341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42B718F-D5BB-43A6-81BF-762979DDAEE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125385</xdr:rowOff>
    </xdr:from>
    <xdr:to>
      <xdr:col>116</xdr:col>
      <xdr:colOff>114300</xdr:colOff>
      <xdr:row>62</xdr:row>
      <xdr:rowOff>55535</xdr:rowOff>
    </xdr:to>
    <xdr:sp macro="" textlink="">
      <xdr:nvSpPr>
        <xdr:cNvPr id="612" name="楕円 611">
          <a:extLst>
            <a:ext uri="{FF2B5EF4-FFF2-40B4-BE49-F238E27FC236}">
              <a16:creationId xmlns:a16="http://schemas.microsoft.com/office/drawing/2014/main" id="{8860FF6B-6BEF-4784-AEE1-BBF9BBA7E5D3}"/>
            </a:ext>
          </a:extLst>
        </xdr:cNvPr>
        <xdr:cNvSpPr/>
      </xdr:nvSpPr>
      <xdr:spPr>
        <a:xfrm>
          <a:off x="22110700" y="105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103812</xdr:rowOff>
    </xdr:from>
    <xdr:ext cx="469744" cy="259045"/>
    <xdr:sp macro="" textlink="">
      <xdr:nvSpPr>
        <xdr:cNvPr id="613" name="【学校施設】&#10;一人当たり面積該当値テキスト">
          <a:extLst>
            <a:ext uri="{FF2B5EF4-FFF2-40B4-BE49-F238E27FC236}">
              <a16:creationId xmlns:a16="http://schemas.microsoft.com/office/drawing/2014/main" id="{E6D768FB-8DC9-4570-B2E5-81E7776C976E}"/>
            </a:ext>
          </a:extLst>
        </xdr:cNvPr>
        <xdr:cNvSpPr txBox="1"/>
      </xdr:nvSpPr>
      <xdr:spPr>
        <a:xfrm>
          <a:off x="22199600" y="105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133713</xdr:rowOff>
    </xdr:from>
    <xdr:to>
      <xdr:col>112</xdr:col>
      <xdr:colOff>38100</xdr:colOff>
      <xdr:row>62</xdr:row>
      <xdr:rowOff>63863</xdr:rowOff>
    </xdr:to>
    <xdr:sp macro="" textlink="">
      <xdr:nvSpPr>
        <xdr:cNvPr id="614" name="楕円 613">
          <a:extLst>
            <a:ext uri="{FF2B5EF4-FFF2-40B4-BE49-F238E27FC236}">
              <a16:creationId xmlns:a16="http://schemas.microsoft.com/office/drawing/2014/main" id="{033450FF-4B03-43C9-B69E-79227F7FE0B0}"/>
            </a:ext>
          </a:extLst>
        </xdr:cNvPr>
        <xdr:cNvSpPr/>
      </xdr:nvSpPr>
      <xdr:spPr>
        <a:xfrm>
          <a:off x="2127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4735</xdr:rowOff>
    </xdr:from>
    <xdr:to>
      <xdr:col>116</xdr:col>
      <xdr:colOff>63500</xdr:colOff>
      <xdr:row>62</xdr:row>
      <xdr:rowOff>13063</xdr:rowOff>
    </xdr:to>
    <xdr:cxnSp macro="">
      <xdr:nvCxnSpPr>
        <xdr:cNvPr id="615" name="直線コネクタ 614">
          <a:extLst>
            <a:ext uri="{FF2B5EF4-FFF2-40B4-BE49-F238E27FC236}">
              <a16:creationId xmlns:a16="http://schemas.microsoft.com/office/drawing/2014/main" id="{343F2D5B-3A5C-4259-8A58-994AD75ABA9C}"/>
            </a:ext>
          </a:extLst>
        </xdr:cNvPr>
        <xdr:cNvCxnSpPr/>
      </xdr:nvCxnSpPr>
      <xdr:spPr>
        <a:xfrm flipV="1">
          <a:off x="21323300" y="10634635"/>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xdr:rowOff>
    </xdr:from>
    <xdr:to>
      <xdr:col>107</xdr:col>
      <xdr:colOff>101600</xdr:colOff>
      <xdr:row>62</xdr:row>
      <xdr:rowOff>102398</xdr:rowOff>
    </xdr:to>
    <xdr:sp macro="" textlink="">
      <xdr:nvSpPr>
        <xdr:cNvPr id="616" name="楕円 615">
          <a:extLst>
            <a:ext uri="{FF2B5EF4-FFF2-40B4-BE49-F238E27FC236}">
              <a16:creationId xmlns:a16="http://schemas.microsoft.com/office/drawing/2014/main" id="{726574A3-AAB2-4710-8A39-318C5990A5B4}"/>
            </a:ext>
          </a:extLst>
        </xdr:cNvPr>
        <xdr:cNvSpPr/>
      </xdr:nvSpPr>
      <xdr:spPr>
        <a:xfrm>
          <a:off x="20383500" y="106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13063</xdr:rowOff>
    </xdr:from>
    <xdr:to>
      <xdr:col>111</xdr:col>
      <xdr:colOff>177800</xdr:colOff>
      <xdr:row>62</xdr:row>
      <xdr:rowOff>51598</xdr:rowOff>
    </xdr:to>
    <xdr:cxnSp macro="">
      <xdr:nvCxnSpPr>
        <xdr:cNvPr id="617" name="直線コネクタ 616">
          <a:extLst>
            <a:ext uri="{FF2B5EF4-FFF2-40B4-BE49-F238E27FC236}">
              <a16:creationId xmlns:a16="http://schemas.microsoft.com/office/drawing/2014/main" id="{5166B576-E092-4991-AC2A-A86AFA530569}"/>
            </a:ext>
          </a:extLst>
        </xdr:cNvPr>
        <xdr:cNvCxnSpPr/>
      </xdr:nvCxnSpPr>
      <xdr:spPr>
        <a:xfrm flipV="1">
          <a:off x="20434300" y="10642963"/>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9452</xdr:rowOff>
    </xdr:from>
    <xdr:to>
      <xdr:col>102</xdr:col>
      <xdr:colOff>165100</xdr:colOff>
      <xdr:row>62</xdr:row>
      <xdr:rowOff>111052</xdr:rowOff>
    </xdr:to>
    <xdr:sp macro="" textlink="">
      <xdr:nvSpPr>
        <xdr:cNvPr id="618" name="楕円 617">
          <a:extLst>
            <a:ext uri="{FF2B5EF4-FFF2-40B4-BE49-F238E27FC236}">
              <a16:creationId xmlns:a16="http://schemas.microsoft.com/office/drawing/2014/main" id="{CF6F8ADC-1493-4404-A884-190B233E8FC9}"/>
            </a:ext>
          </a:extLst>
        </xdr:cNvPr>
        <xdr:cNvSpPr/>
      </xdr:nvSpPr>
      <xdr:spPr>
        <a:xfrm>
          <a:off x="19494500" y="106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51598</xdr:rowOff>
    </xdr:from>
    <xdr:to>
      <xdr:col>107</xdr:col>
      <xdr:colOff>50800</xdr:colOff>
      <xdr:row>62</xdr:row>
      <xdr:rowOff>60252</xdr:rowOff>
    </xdr:to>
    <xdr:cxnSp macro="">
      <xdr:nvCxnSpPr>
        <xdr:cNvPr id="619" name="直線コネクタ 618">
          <a:extLst>
            <a:ext uri="{FF2B5EF4-FFF2-40B4-BE49-F238E27FC236}">
              <a16:creationId xmlns:a16="http://schemas.microsoft.com/office/drawing/2014/main" id="{49BB1A51-CA2C-4127-A443-36512E51547A}"/>
            </a:ext>
          </a:extLst>
        </xdr:cNvPr>
        <xdr:cNvCxnSpPr/>
      </xdr:nvCxnSpPr>
      <xdr:spPr>
        <a:xfrm flipV="1">
          <a:off x="19545300" y="1068149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17617</xdr:rowOff>
    </xdr:from>
    <xdr:to>
      <xdr:col>98</xdr:col>
      <xdr:colOff>38100</xdr:colOff>
      <xdr:row>62</xdr:row>
      <xdr:rowOff>119217</xdr:rowOff>
    </xdr:to>
    <xdr:sp macro="" textlink="">
      <xdr:nvSpPr>
        <xdr:cNvPr id="620" name="楕円 619">
          <a:extLst>
            <a:ext uri="{FF2B5EF4-FFF2-40B4-BE49-F238E27FC236}">
              <a16:creationId xmlns:a16="http://schemas.microsoft.com/office/drawing/2014/main" id="{E22ABA69-B6A8-46A9-B1F5-074F8CBF58FD}"/>
            </a:ext>
          </a:extLst>
        </xdr:cNvPr>
        <xdr:cNvSpPr/>
      </xdr:nvSpPr>
      <xdr:spPr>
        <a:xfrm>
          <a:off x="18605500" y="106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60252</xdr:rowOff>
    </xdr:from>
    <xdr:to>
      <xdr:col>102</xdr:col>
      <xdr:colOff>114300</xdr:colOff>
      <xdr:row>62</xdr:row>
      <xdr:rowOff>68417</xdr:rowOff>
    </xdr:to>
    <xdr:cxnSp macro="">
      <xdr:nvCxnSpPr>
        <xdr:cNvPr id="621" name="直線コネクタ 620">
          <a:extLst>
            <a:ext uri="{FF2B5EF4-FFF2-40B4-BE49-F238E27FC236}">
              <a16:creationId xmlns:a16="http://schemas.microsoft.com/office/drawing/2014/main" id="{533221E0-71AB-4EBA-8929-3F14B74F0C9B}"/>
            </a:ext>
          </a:extLst>
        </xdr:cNvPr>
        <xdr:cNvCxnSpPr/>
      </xdr:nvCxnSpPr>
      <xdr:spPr>
        <a:xfrm flipV="1">
          <a:off x="18656300" y="10690152"/>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40548</xdr:rowOff>
    </xdr:from>
    <xdr:ext cx="469744" cy="259045"/>
    <xdr:sp macro="" textlink="">
      <xdr:nvSpPr>
        <xdr:cNvPr id="622" name="n_1aveValue【学校施設】&#10;一人当たり面積">
          <a:extLst>
            <a:ext uri="{FF2B5EF4-FFF2-40B4-BE49-F238E27FC236}">
              <a16:creationId xmlns:a16="http://schemas.microsoft.com/office/drawing/2014/main" id="{8E3EDA3B-F9FD-4C5F-B281-002F64139234}"/>
            </a:ext>
          </a:extLst>
        </xdr:cNvPr>
        <xdr:cNvSpPr txBox="1"/>
      </xdr:nvSpPr>
      <xdr:spPr>
        <a:xfrm>
          <a:off x="21075727" y="1015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49365</xdr:rowOff>
    </xdr:from>
    <xdr:ext cx="469744" cy="259045"/>
    <xdr:sp macro="" textlink="">
      <xdr:nvSpPr>
        <xdr:cNvPr id="623" name="n_2aveValue【学校施設】&#10;一人当たり面積">
          <a:extLst>
            <a:ext uri="{FF2B5EF4-FFF2-40B4-BE49-F238E27FC236}">
              <a16:creationId xmlns:a16="http://schemas.microsoft.com/office/drawing/2014/main" id="{1E0B28C6-AE62-43C3-8C6A-D4A420FFA17C}"/>
            </a:ext>
          </a:extLst>
        </xdr:cNvPr>
        <xdr:cNvSpPr txBox="1"/>
      </xdr:nvSpPr>
      <xdr:spPr>
        <a:xfrm>
          <a:off x="201994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12789</xdr:rowOff>
    </xdr:from>
    <xdr:ext cx="469744" cy="259045"/>
    <xdr:sp macro="" textlink="">
      <xdr:nvSpPr>
        <xdr:cNvPr id="624" name="n_3aveValue【学校施設】&#10;一人当たり面積">
          <a:extLst>
            <a:ext uri="{FF2B5EF4-FFF2-40B4-BE49-F238E27FC236}">
              <a16:creationId xmlns:a16="http://schemas.microsoft.com/office/drawing/2014/main" id="{D6C20CD0-056C-49C3-9C2F-6143AE983DDB}"/>
            </a:ext>
          </a:extLst>
        </xdr:cNvPr>
        <xdr:cNvSpPr txBox="1"/>
      </xdr:nvSpPr>
      <xdr:spPr>
        <a:xfrm>
          <a:off x="193104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166115</xdr:rowOff>
    </xdr:from>
    <xdr:ext cx="469744" cy="259045"/>
    <xdr:sp macro="" textlink="">
      <xdr:nvSpPr>
        <xdr:cNvPr id="625" name="n_4aveValue【学校施設】&#10;一人当たり面積">
          <a:extLst>
            <a:ext uri="{FF2B5EF4-FFF2-40B4-BE49-F238E27FC236}">
              <a16:creationId xmlns:a16="http://schemas.microsoft.com/office/drawing/2014/main" id="{0567F1B4-1B47-463C-9C55-9BDAA25DA210}"/>
            </a:ext>
          </a:extLst>
        </xdr:cNvPr>
        <xdr:cNvSpPr txBox="1"/>
      </xdr:nvSpPr>
      <xdr:spPr>
        <a:xfrm>
          <a:off x="18421427" y="101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54990</xdr:rowOff>
    </xdr:from>
    <xdr:ext cx="469744" cy="259045"/>
    <xdr:sp macro="" textlink="">
      <xdr:nvSpPr>
        <xdr:cNvPr id="626" name="n_1mainValue【学校施設】&#10;一人当たり面積">
          <a:extLst>
            <a:ext uri="{FF2B5EF4-FFF2-40B4-BE49-F238E27FC236}">
              <a16:creationId xmlns:a16="http://schemas.microsoft.com/office/drawing/2014/main" id="{EF09E36C-ACFF-4E46-BB70-7617C0E22E50}"/>
            </a:ext>
          </a:extLst>
        </xdr:cNvPr>
        <xdr:cNvSpPr txBox="1"/>
      </xdr:nvSpPr>
      <xdr:spPr>
        <a:xfrm>
          <a:off x="210757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93525</xdr:rowOff>
    </xdr:from>
    <xdr:ext cx="469744" cy="259045"/>
    <xdr:sp macro="" textlink="">
      <xdr:nvSpPr>
        <xdr:cNvPr id="627" name="n_2mainValue【学校施設】&#10;一人当たり面積">
          <a:extLst>
            <a:ext uri="{FF2B5EF4-FFF2-40B4-BE49-F238E27FC236}">
              <a16:creationId xmlns:a16="http://schemas.microsoft.com/office/drawing/2014/main" id="{54EA5363-1E3B-450B-9F88-8927F44D19F9}"/>
            </a:ext>
          </a:extLst>
        </xdr:cNvPr>
        <xdr:cNvSpPr txBox="1"/>
      </xdr:nvSpPr>
      <xdr:spPr>
        <a:xfrm>
          <a:off x="20199427" y="107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102179</xdr:rowOff>
    </xdr:from>
    <xdr:ext cx="469744" cy="259045"/>
    <xdr:sp macro="" textlink="">
      <xdr:nvSpPr>
        <xdr:cNvPr id="628" name="n_3mainValue【学校施設】&#10;一人当たり面積">
          <a:extLst>
            <a:ext uri="{FF2B5EF4-FFF2-40B4-BE49-F238E27FC236}">
              <a16:creationId xmlns:a16="http://schemas.microsoft.com/office/drawing/2014/main" id="{2A24102B-F409-46C6-8AAA-A2B0520C235C}"/>
            </a:ext>
          </a:extLst>
        </xdr:cNvPr>
        <xdr:cNvSpPr txBox="1"/>
      </xdr:nvSpPr>
      <xdr:spPr>
        <a:xfrm>
          <a:off x="19310427" y="1073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110344</xdr:rowOff>
    </xdr:from>
    <xdr:ext cx="469744" cy="259045"/>
    <xdr:sp macro="" textlink="">
      <xdr:nvSpPr>
        <xdr:cNvPr id="629" name="n_4mainValue【学校施設】&#10;一人当たり面積">
          <a:extLst>
            <a:ext uri="{FF2B5EF4-FFF2-40B4-BE49-F238E27FC236}">
              <a16:creationId xmlns:a16="http://schemas.microsoft.com/office/drawing/2014/main" id="{2A0930AB-EC22-4C7B-A255-626B1C5572DB}"/>
            </a:ext>
          </a:extLst>
        </xdr:cNvPr>
        <xdr:cNvSpPr txBox="1"/>
      </xdr:nvSpPr>
      <xdr:spPr>
        <a:xfrm>
          <a:off x="18421427" y="107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94D5EFAD-196C-4D54-98B5-F13198A0B5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4673347C-2D91-4E2C-86C1-27E70AC96B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E745C85A-8605-4BFF-AF3B-C257C45289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FC414BE8-A027-4C3C-A5EE-B064214AAC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EBA7E97B-93E1-4FF9-AA19-A3328819511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AFCAC665-3026-47DB-94CA-CDFB5F5DA0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90A0AA5A-B786-4C20-90C5-E7BDAF89F7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CCE117C4-3FFD-42E9-8520-DD35C3402B2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FE6181C1-CF61-44F6-8522-BD0AE47438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B5A31BB1-A4F6-417D-BC22-A1BB8E3D45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43E06D37-1184-448C-99DE-BC58E8E744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10003475-F841-4792-BFF1-A7093A5A68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F924E3F8-48E8-4C4E-8F85-16E1D249C6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115522E2-9924-4F37-B0F1-8B90CBC338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F28BE719-C801-45E7-9859-7AA3188AF9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301ABCF8-0BA6-4BBD-8FE8-B7F22325ED6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94F74A71-24C3-43E5-81B5-1ED349DBF3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BBC583D7-BF82-4B1E-974C-A903BDA19F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6A2308F9-87D2-46FE-BAF2-3BE1A88F6F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CB225DB7-FE57-4A94-9253-78E59F2754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1000A71-8DAC-428C-9E7D-82FC760580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9253D82C-F574-4BF2-865F-9110123AC9E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BC9DC7EC-AE46-4987-8CDA-C86139630B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B46F4261-DF5F-4859-B58B-9AF362BD882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529F498D-9A41-44EF-9B4C-778211C0E5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5E95595-4CE4-4C92-B0F8-4BD9A03BE1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DC87EF45-3BDA-4CC9-8DBC-BBB20FEBF7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E69C0273-4A49-44E3-8D87-9B04751606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D28D0D46-1A56-4E99-910B-30385A4FDAC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403AB887-E339-46D2-8593-4393AB8FB3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527C8ABE-8C27-4BFF-BE86-3538EF1904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C5458618-C742-4861-9AC6-EFED7B98E17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EFEF7BC1-8D03-402A-B7AB-83C3620A15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85EB672E-1E59-4D49-A56C-B607FAA463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1EA32ADF-D656-4B32-87D4-1989C572E3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については、現在活用している施設は比較的新しい施設であるが、町内に旧施設も存在することから減価償却率が上昇傾向にあった。令和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年度は、こども園の屋根・外壁塗装等の改修及び</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化への改修を行ったため、減価償却率が減少した。旧施設については活用方法を検討していく必要がある。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の一人当たり有形固定資産（償却資産）額については、平成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年度に固定資産台帳の内部について調査判明した橋りょうの評価を再度算定したことによるものである。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年度に共同調理場の整備を行ったため、減価償却率が減少している。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E46AA6-358F-4088-BF39-F26504697E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EF4FD2-81B9-4625-AF5F-7F6BA4667E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7F16F5-1E70-4321-BBDD-F51618612B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C73D68-0B67-41C6-AC13-0604514A49D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89C4C7-A65F-4F29-9536-866ACAB965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567A48-96C6-405D-AC6F-C5A4BBDC1B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9170B4-E3F0-4A13-8A91-DF6D41B4BD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D60790-B9F7-4E66-85A8-048A665D59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C26DB5-C6F8-4BE4-9D1B-73BF9DA3A4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670401-4295-4B47-A8EE-AFF8C9FE48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3,343
3,337
236.45
7,001,431
6,912,008
43,257
3,204,324
7,982,806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1ECFB8-C341-4729-908B-3316981E77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A94DFB-5E11-4FAD-BD33-E844EF9EC7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5C2D33-C62D-45FC-801D-34F61B803D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2BB80D-5164-403D-8541-8AC8D53ADD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B17BCA-9E6C-4457-B90C-3C2EF306FD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BB8B051-F55C-47A4-9E26-78B831BB71C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F9FFB6-DDAC-4046-BDBE-9517B7F6A5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56DBB5-30E4-4253-AB37-1FE3FB87BD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B76FEF-BE38-4CDD-BB2A-9B81C6D6633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3CF08C-D2F0-43AA-ACDD-EE69398B86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9B1A58-46A5-4F0E-81E4-7498553535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B64541-3C3C-468B-8D6E-805353F5C5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F9302E-4B64-43CA-BA1B-46D53EDEE1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53048C-6708-4692-952B-E891548DC4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2669C0-779B-45D2-83A8-23A5EB3053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2A534D-9A88-487D-B317-96549D0E1F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32CADD-2BA9-44B2-8A52-ABFBABD197C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D2651D-2F5D-4460-AE27-15633E7B12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7785C6-64E6-459E-AE58-05D50CF3B3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48EB49E-7A89-4471-9E66-88A43A4A0FD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BECDCF-4D24-4E6B-AF86-D5C12A12B4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A907DD-E750-4A2B-957A-722AEEC2D9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4FF629-F7C1-402B-A0E0-B529AF28F0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11AB0B-D80D-4154-9C47-44701477C8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64D304-475E-4F35-9CE5-E1E99060F6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CB6D34-1964-4A1A-9D5A-BB5356DED9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CD29CB-DEE2-4802-A46D-93FC907C2F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4A2CBD-8F3D-4F2A-B11F-49B4CCD5AA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52B2DE-44CB-41B5-BFB7-48E719094D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914905D-0E55-464E-99A6-3ACD098343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E1AED5A-5DF8-4951-A2E2-C733945B33C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3A1318-EEC3-463E-8B47-837C030581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311239E-36EA-410E-B411-4A4A558631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51A935B9-F529-41E1-9874-083C235BEE9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C7BBE40-0C49-4610-8891-4DC530545E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7DCDA00-45A3-4427-B884-785E883ABB2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4989070-C8EF-497F-93DF-03566E62D0C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DBADFFC-F190-4E30-8EE0-8170B25AAE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1ADFBC6-19A9-4219-BE97-E6A2E22598F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141790C-2E90-4258-B520-CE62F5741A6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E68A2B4-3836-4FC2-8582-78D51F29991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D088DCC-17EE-4E0B-AC56-2CE2944E9E16}"/>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5430636-49D0-4BB2-A3D3-4096582BEE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2B9CB277-297F-4906-910F-E0AF8B08A2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42</xdr:row>
      <xdr:rowOff>106680</xdr:rowOff>
    </xdr:to>
    <xdr:cxnSp macro="">
      <xdr:nvCxnSpPr>
        <xdr:cNvPr id="56" name="直線コネクタ 55">
          <a:extLst>
            <a:ext uri="{FF2B5EF4-FFF2-40B4-BE49-F238E27FC236}">
              <a16:creationId xmlns:a16="http://schemas.microsoft.com/office/drawing/2014/main" id="{C5A07A75-8DEC-4855-B24B-57E11C8255E5}"/>
            </a:ext>
          </a:extLst>
        </xdr:cNvPr>
        <xdr:cNvCxnSpPr/>
      </xdr:nvCxnSpPr>
      <xdr:spPr>
        <a:xfrm flipV="1">
          <a:off x="4634865" y="571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7" name="【図書館】&#10;有形固定資産減価償却率最小値テキスト">
          <a:extLst>
            <a:ext uri="{FF2B5EF4-FFF2-40B4-BE49-F238E27FC236}">
              <a16:creationId xmlns:a16="http://schemas.microsoft.com/office/drawing/2014/main" id="{2280D9D6-3C23-46C4-B905-CC645EAA40D4}"/>
            </a:ext>
          </a:extLst>
        </xdr:cNvPr>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8" name="直線コネクタ 57">
          <a:extLst>
            <a:ext uri="{FF2B5EF4-FFF2-40B4-BE49-F238E27FC236}">
              <a16:creationId xmlns:a16="http://schemas.microsoft.com/office/drawing/2014/main" id="{4B07E90C-F81B-458C-A5BD-4EC0419D9AFC}"/>
            </a:ext>
          </a:extLst>
        </xdr:cNvPr>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B6C1EDFC-0E62-4DE8-B216-28465F0D81BE}"/>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1711E5FA-4F88-4FE4-A0E4-FC7AE5D5AC55}"/>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102887</xdr:rowOff>
    </xdr:from>
    <xdr:ext cx="405111" cy="259045"/>
    <xdr:sp macro="" textlink="">
      <xdr:nvSpPr>
        <xdr:cNvPr id="61" name="【図書館】&#10;有形固定資産減価償却率平均値テキスト">
          <a:extLst>
            <a:ext uri="{FF2B5EF4-FFF2-40B4-BE49-F238E27FC236}">
              <a16:creationId xmlns:a16="http://schemas.microsoft.com/office/drawing/2014/main" id="{0C3E4E2F-F244-4FD9-8C65-ACF3B8587ECE}"/>
            </a:ext>
          </a:extLst>
        </xdr:cNvPr>
        <xdr:cNvSpPr txBox="1"/>
      </xdr:nvSpPr>
      <xdr:spPr>
        <a:xfrm>
          <a:off x="4673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62" name="フローチャート: 判断 61">
          <a:extLst>
            <a:ext uri="{FF2B5EF4-FFF2-40B4-BE49-F238E27FC236}">
              <a16:creationId xmlns:a16="http://schemas.microsoft.com/office/drawing/2014/main" id="{26FD8689-17AB-46BA-8413-D8003FD374D5}"/>
            </a:ext>
          </a:extLst>
        </xdr:cNvPr>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46355</xdr:rowOff>
    </xdr:from>
    <xdr:to>
      <xdr:col>20</xdr:col>
      <xdr:colOff>38100</xdr:colOff>
      <xdr:row>38</xdr:row>
      <xdr:rowOff>147955</xdr:rowOff>
    </xdr:to>
    <xdr:sp macro="" textlink="">
      <xdr:nvSpPr>
        <xdr:cNvPr id="63" name="フローチャート: 判断 62">
          <a:extLst>
            <a:ext uri="{FF2B5EF4-FFF2-40B4-BE49-F238E27FC236}">
              <a16:creationId xmlns:a16="http://schemas.microsoft.com/office/drawing/2014/main" id="{08ABE522-43E9-4CD9-B986-BE52F39D420A}"/>
            </a:ext>
          </a:extLst>
        </xdr:cNvPr>
        <xdr:cNvSpPr/>
      </xdr:nvSpPr>
      <xdr:spPr>
        <a:xfrm>
          <a:off x="3746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23495</xdr:rowOff>
    </xdr:from>
    <xdr:to>
      <xdr:col>15</xdr:col>
      <xdr:colOff>101600</xdr:colOff>
      <xdr:row>38</xdr:row>
      <xdr:rowOff>125095</xdr:rowOff>
    </xdr:to>
    <xdr:sp macro="" textlink="">
      <xdr:nvSpPr>
        <xdr:cNvPr id="64" name="フローチャート: 判断 63">
          <a:extLst>
            <a:ext uri="{FF2B5EF4-FFF2-40B4-BE49-F238E27FC236}">
              <a16:creationId xmlns:a16="http://schemas.microsoft.com/office/drawing/2014/main" id="{AB56A698-5B04-4A63-AB84-197F1B966DD1}"/>
            </a:ext>
          </a:extLst>
        </xdr:cNvPr>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5" name="フローチャート: 判断 64">
          <a:extLst>
            <a:ext uri="{FF2B5EF4-FFF2-40B4-BE49-F238E27FC236}">
              <a16:creationId xmlns:a16="http://schemas.microsoft.com/office/drawing/2014/main" id="{61FCC965-8A51-4AF5-932F-480C91B77E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74930</xdr:rowOff>
    </xdr:from>
    <xdr:to>
      <xdr:col>6</xdr:col>
      <xdr:colOff>38100</xdr:colOff>
      <xdr:row>38</xdr:row>
      <xdr:rowOff>5080</xdr:rowOff>
    </xdr:to>
    <xdr:sp macro="" textlink="">
      <xdr:nvSpPr>
        <xdr:cNvPr id="66" name="フローチャート: 判断 65">
          <a:extLst>
            <a:ext uri="{FF2B5EF4-FFF2-40B4-BE49-F238E27FC236}">
              <a16:creationId xmlns:a16="http://schemas.microsoft.com/office/drawing/2014/main" id="{E88E4DC0-E14D-40B3-A4B0-7FE9810F7915}"/>
            </a:ext>
          </a:extLst>
        </xdr:cNvPr>
        <xdr:cNvSpPr/>
      </xdr:nvSpPr>
      <xdr:spPr>
        <a:xfrm>
          <a:off x="1079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43684D-D199-42A1-B148-CE0C32FCE7B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375D7C4-5B08-40D4-AA87-E7E85822427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BB97887-E69D-42E1-9A0D-30CC2279DD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541BE38-CA32-4EBC-96F7-694CC60B9E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995BCC-5FAF-497B-A1B5-AFA73B295B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40640</xdr:rowOff>
    </xdr:from>
    <xdr:to>
      <xdr:col>24</xdr:col>
      <xdr:colOff>114300</xdr:colOff>
      <xdr:row>34</xdr:row>
      <xdr:rowOff>142240</xdr:rowOff>
    </xdr:to>
    <xdr:sp macro="" textlink="">
      <xdr:nvSpPr>
        <xdr:cNvPr id="72" name="楕円 71">
          <a:extLst>
            <a:ext uri="{FF2B5EF4-FFF2-40B4-BE49-F238E27FC236}">
              <a16:creationId xmlns:a16="http://schemas.microsoft.com/office/drawing/2014/main" id="{A4A08808-4A81-4BE6-8877-C1D23D550AEE}"/>
            </a:ext>
          </a:extLst>
        </xdr:cNvPr>
        <xdr:cNvSpPr/>
      </xdr:nvSpPr>
      <xdr:spPr>
        <a:xfrm>
          <a:off x="4584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63517</xdr:rowOff>
    </xdr:from>
    <xdr:ext cx="405111" cy="259045"/>
    <xdr:sp macro="" textlink="">
      <xdr:nvSpPr>
        <xdr:cNvPr id="73" name="【図書館】&#10;有形固定資産減価償却率該当値テキスト">
          <a:extLst>
            <a:ext uri="{FF2B5EF4-FFF2-40B4-BE49-F238E27FC236}">
              <a16:creationId xmlns:a16="http://schemas.microsoft.com/office/drawing/2014/main" id="{5C041491-23ED-4C8D-8933-D584BAF70960}"/>
            </a:ext>
          </a:extLst>
        </xdr:cNvPr>
        <xdr:cNvSpPr txBox="1"/>
      </xdr:nvSpPr>
      <xdr:spPr>
        <a:xfrm>
          <a:off x="4673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160655</xdr:rowOff>
    </xdr:from>
    <xdr:to>
      <xdr:col>20</xdr:col>
      <xdr:colOff>38100</xdr:colOff>
      <xdr:row>34</xdr:row>
      <xdr:rowOff>90805</xdr:rowOff>
    </xdr:to>
    <xdr:sp macro="" textlink="">
      <xdr:nvSpPr>
        <xdr:cNvPr id="74" name="楕円 73">
          <a:extLst>
            <a:ext uri="{FF2B5EF4-FFF2-40B4-BE49-F238E27FC236}">
              <a16:creationId xmlns:a16="http://schemas.microsoft.com/office/drawing/2014/main" id="{2B8A6EDD-6F52-4D4D-B0F7-EDFE7C37E912}"/>
            </a:ext>
          </a:extLst>
        </xdr:cNvPr>
        <xdr:cNvSpPr/>
      </xdr:nvSpPr>
      <xdr:spPr>
        <a:xfrm>
          <a:off x="3746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40005</xdr:rowOff>
    </xdr:from>
    <xdr:to>
      <xdr:col>24</xdr:col>
      <xdr:colOff>63500</xdr:colOff>
      <xdr:row>34</xdr:row>
      <xdr:rowOff>91440</xdr:rowOff>
    </xdr:to>
    <xdr:cxnSp macro="">
      <xdr:nvCxnSpPr>
        <xdr:cNvPr id="75" name="直線コネクタ 74">
          <a:extLst>
            <a:ext uri="{FF2B5EF4-FFF2-40B4-BE49-F238E27FC236}">
              <a16:creationId xmlns:a16="http://schemas.microsoft.com/office/drawing/2014/main" id="{B5286B4E-D9E7-49E3-AB14-50A652F866B3}"/>
            </a:ext>
          </a:extLst>
        </xdr:cNvPr>
        <xdr:cNvCxnSpPr/>
      </xdr:nvCxnSpPr>
      <xdr:spPr>
        <a:xfrm>
          <a:off x="3797300" y="58693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109220</xdr:rowOff>
    </xdr:from>
    <xdr:to>
      <xdr:col>15</xdr:col>
      <xdr:colOff>101600</xdr:colOff>
      <xdr:row>34</xdr:row>
      <xdr:rowOff>39370</xdr:rowOff>
    </xdr:to>
    <xdr:sp macro="" textlink="">
      <xdr:nvSpPr>
        <xdr:cNvPr id="76" name="楕円 75">
          <a:extLst>
            <a:ext uri="{FF2B5EF4-FFF2-40B4-BE49-F238E27FC236}">
              <a16:creationId xmlns:a16="http://schemas.microsoft.com/office/drawing/2014/main" id="{F08DFB6C-F673-4992-B70C-AB59366138CB}"/>
            </a:ext>
          </a:extLst>
        </xdr:cNvPr>
        <xdr:cNvSpPr/>
      </xdr:nvSpPr>
      <xdr:spPr>
        <a:xfrm>
          <a:off x="2857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160020</xdr:rowOff>
    </xdr:from>
    <xdr:to>
      <xdr:col>19</xdr:col>
      <xdr:colOff>177800</xdr:colOff>
      <xdr:row>34</xdr:row>
      <xdr:rowOff>40005</xdr:rowOff>
    </xdr:to>
    <xdr:cxnSp macro="">
      <xdr:nvCxnSpPr>
        <xdr:cNvPr id="77" name="直線コネクタ 76">
          <a:extLst>
            <a:ext uri="{FF2B5EF4-FFF2-40B4-BE49-F238E27FC236}">
              <a16:creationId xmlns:a16="http://schemas.microsoft.com/office/drawing/2014/main" id="{2EFF5993-CC82-4B52-96D3-7BA7361956FC}"/>
            </a:ext>
          </a:extLst>
        </xdr:cNvPr>
        <xdr:cNvCxnSpPr/>
      </xdr:nvCxnSpPr>
      <xdr:spPr>
        <a:xfrm>
          <a:off x="2908300" y="5817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57785</xdr:rowOff>
    </xdr:from>
    <xdr:to>
      <xdr:col>10</xdr:col>
      <xdr:colOff>165100</xdr:colOff>
      <xdr:row>33</xdr:row>
      <xdr:rowOff>159385</xdr:rowOff>
    </xdr:to>
    <xdr:sp macro="" textlink="">
      <xdr:nvSpPr>
        <xdr:cNvPr id="78" name="楕円 77">
          <a:extLst>
            <a:ext uri="{FF2B5EF4-FFF2-40B4-BE49-F238E27FC236}">
              <a16:creationId xmlns:a16="http://schemas.microsoft.com/office/drawing/2014/main" id="{87C1C677-01DD-4B0F-9CE2-6AC6A9BCEC5E}"/>
            </a:ext>
          </a:extLst>
        </xdr:cNvPr>
        <xdr:cNvSpPr/>
      </xdr:nvSpPr>
      <xdr:spPr>
        <a:xfrm>
          <a:off x="1968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108585</xdr:rowOff>
    </xdr:from>
    <xdr:to>
      <xdr:col>15</xdr:col>
      <xdr:colOff>50800</xdr:colOff>
      <xdr:row>33</xdr:row>
      <xdr:rowOff>160020</xdr:rowOff>
    </xdr:to>
    <xdr:cxnSp macro="">
      <xdr:nvCxnSpPr>
        <xdr:cNvPr id="79" name="直線コネクタ 78">
          <a:extLst>
            <a:ext uri="{FF2B5EF4-FFF2-40B4-BE49-F238E27FC236}">
              <a16:creationId xmlns:a16="http://schemas.microsoft.com/office/drawing/2014/main" id="{B9BFBC34-6FCB-4C5F-98D6-75130C79B25B}"/>
            </a:ext>
          </a:extLst>
        </xdr:cNvPr>
        <xdr:cNvCxnSpPr/>
      </xdr:nvCxnSpPr>
      <xdr:spPr>
        <a:xfrm>
          <a:off x="2019300" y="5766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0" name="楕円 79">
          <a:extLst>
            <a:ext uri="{FF2B5EF4-FFF2-40B4-BE49-F238E27FC236}">
              <a16:creationId xmlns:a16="http://schemas.microsoft.com/office/drawing/2014/main" id="{8036B1DF-AAEE-4073-BBF2-9CDB779E64B9}"/>
            </a:ext>
          </a:extLst>
        </xdr:cNvPr>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108585</xdr:rowOff>
    </xdr:to>
    <xdr:cxnSp macro="">
      <xdr:nvCxnSpPr>
        <xdr:cNvPr id="81" name="直線コネクタ 80">
          <a:extLst>
            <a:ext uri="{FF2B5EF4-FFF2-40B4-BE49-F238E27FC236}">
              <a16:creationId xmlns:a16="http://schemas.microsoft.com/office/drawing/2014/main" id="{7F817108-C3A1-43F9-92CE-1047F54E8EBE}"/>
            </a:ext>
          </a:extLst>
        </xdr:cNvPr>
        <xdr:cNvCxnSpPr/>
      </xdr:nvCxnSpPr>
      <xdr:spPr>
        <a:xfrm>
          <a:off x="1130300" y="57150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139082</xdr:rowOff>
    </xdr:from>
    <xdr:ext cx="405111" cy="259045"/>
    <xdr:sp macro="" textlink="">
      <xdr:nvSpPr>
        <xdr:cNvPr id="82" name="n_1aveValue【図書館】&#10;有形固定資産減価償却率">
          <a:extLst>
            <a:ext uri="{FF2B5EF4-FFF2-40B4-BE49-F238E27FC236}">
              <a16:creationId xmlns:a16="http://schemas.microsoft.com/office/drawing/2014/main" id="{AD79138D-03B1-4FEC-A91E-4CD423ADBFF5}"/>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3" name="n_2aveValue【図書館】&#10;有形固定資産減価償却率">
          <a:extLst>
            <a:ext uri="{FF2B5EF4-FFF2-40B4-BE49-F238E27FC236}">
              <a16:creationId xmlns:a16="http://schemas.microsoft.com/office/drawing/2014/main" id="{BCFE476D-D621-4524-90B2-356EF1176ACE}"/>
            </a:ext>
          </a:extLst>
        </xdr:cNvPr>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4" name="n_3aveValue【図書館】&#10;有形固定資産減価償却率">
          <a:extLst>
            <a:ext uri="{FF2B5EF4-FFF2-40B4-BE49-F238E27FC236}">
              <a16:creationId xmlns:a16="http://schemas.microsoft.com/office/drawing/2014/main" id="{41AA405F-434D-420E-A1ED-043F77806955}"/>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85" name="n_4aveValue【図書館】&#10;有形固定資産減価償却率">
          <a:extLst>
            <a:ext uri="{FF2B5EF4-FFF2-40B4-BE49-F238E27FC236}">
              <a16:creationId xmlns:a16="http://schemas.microsoft.com/office/drawing/2014/main" id="{464D6A89-C080-44BD-A309-1449B226A4CD}"/>
            </a:ext>
          </a:extLst>
        </xdr:cNvPr>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107332</xdr:rowOff>
    </xdr:from>
    <xdr:ext cx="340478" cy="259045"/>
    <xdr:sp macro="" textlink="">
      <xdr:nvSpPr>
        <xdr:cNvPr id="86" name="n_1mainValue【図書館】&#10;有形固定資産減価償却率">
          <a:extLst>
            <a:ext uri="{FF2B5EF4-FFF2-40B4-BE49-F238E27FC236}">
              <a16:creationId xmlns:a16="http://schemas.microsoft.com/office/drawing/2014/main" id="{7EED0F15-E5D9-47B7-AEAE-5DEE2D7CB241}"/>
            </a:ext>
          </a:extLst>
        </xdr:cNvPr>
        <xdr:cNvSpPr txBox="1"/>
      </xdr:nvSpPr>
      <xdr:spPr>
        <a:xfrm>
          <a:off x="3614361" y="5593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55897</xdr:rowOff>
    </xdr:from>
    <xdr:ext cx="340478" cy="259045"/>
    <xdr:sp macro="" textlink="">
      <xdr:nvSpPr>
        <xdr:cNvPr id="87" name="n_2mainValue【図書館】&#10;有形固定資産減価償却率">
          <a:extLst>
            <a:ext uri="{FF2B5EF4-FFF2-40B4-BE49-F238E27FC236}">
              <a16:creationId xmlns:a16="http://schemas.microsoft.com/office/drawing/2014/main" id="{F43F8F18-9763-4E3C-8286-C61DE0B5EAB7}"/>
            </a:ext>
          </a:extLst>
        </xdr:cNvPr>
        <xdr:cNvSpPr txBox="1"/>
      </xdr:nvSpPr>
      <xdr:spPr>
        <a:xfrm>
          <a:off x="2738061" y="5542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4462</xdr:rowOff>
    </xdr:from>
    <xdr:ext cx="340478" cy="259045"/>
    <xdr:sp macro="" textlink="">
      <xdr:nvSpPr>
        <xdr:cNvPr id="88" name="n_3mainValue【図書館】&#10;有形固定資産減価償却率">
          <a:extLst>
            <a:ext uri="{FF2B5EF4-FFF2-40B4-BE49-F238E27FC236}">
              <a16:creationId xmlns:a16="http://schemas.microsoft.com/office/drawing/2014/main" id="{B1B1EFF6-1CDF-49F9-B6AC-079DEB77F81B}"/>
            </a:ext>
          </a:extLst>
        </xdr:cNvPr>
        <xdr:cNvSpPr txBox="1"/>
      </xdr:nvSpPr>
      <xdr:spPr>
        <a:xfrm>
          <a:off x="1849061" y="54908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9" name="n_4mainValue【図書館】&#10;有形固定資産減価償却率">
          <a:extLst>
            <a:ext uri="{FF2B5EF4-FFF2-40B4-BE49-F238E27FC236}">
              <a16:creationId xmlns:a16="http://schemas.microsoft.com/office/drawing/2014/main" id="{9EC21D53-463D-4A68-A31F-04C1AEB804F2}"/>
            </a:ext>
          </a:extLst>
        </xdr:cNvPr>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523EBAD4-60E1-4A09-82F5-59595212B4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57063E2-F24C-444A-A56A-753DF5B68B5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EBE19213-F7A0-444A-B478-799ACDAE27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8D268D52-8F32-48C9-9E6D-A432D39B1D2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762FED2D-1A42-4F09-AE8D-EAF3F0FCB5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5B738436-680F-445F-9C4B-B824A20ED3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F47A54B9-E0C7-4E77-901B-3CB0CE3BEC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C71E5D68-5B2A-495A-BDA2-F08A3E41FC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543F9DCE-CCEB-4622-9A27-0D147F74E01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3B60CDB6-89C7-4CBB-B990-109703C4CA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4D6641C6-C219-4989-91E1-B990ADA4962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4BB93917-67F1-443B-BC6C-03F37EFB372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B60FD23C-7B43-4432-92CE-19778EE8F9D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E517EB11-B78D-4B3B-9C9E-3BF8C042893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F93DD170-E3AE-4690-9F21-3181BE31832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64719252-5E78-4788-997F-F4F274F81DB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99DD4EDE-5EF8-4B91-A996-EB53552B875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3AFBF84A-6AF9-467C-B5F0-4E531B18BFC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A4A4370-8B47-4C96-92B9-4C47845E39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8CE8906-CAB9-4B0F-A19B-7EE011CA8BE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E88DA65B-B741-477E-AD36-F5E4C34DF6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85344</xdr:rowOff>
    </xdr:to>
    <xdr:cxnSp macro="">
      <xdr:nvCxnSpPr>
        <xdr:cNvPr id="111" name="直線コネクタ 110">
          <a:extLst>
            <a:ext uri="{FF2B5EF4-FFF2-40B4-BE49-F238E27FC236}">
              <a16:creationId xmlns:a16="http://schemas.microsoft.com/office/drawing/2014/main" id="{52552B3E-3E6A-4451-949B-7C4A53798BB4}"/>
            </a:ext>
          </a:extLst>
        </xdr:cNvPr>
        <xdr:cNvCxnSpPr/>
      </xdr:nvCxnSpPr>
      <xdr:spPr>
        <a:xfrm flipV="1">
          <a:off x="10476865" y="583692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89171</xdr:rowOff>
    </xdr:from>
    <xdr:ext cx="469744" cy="259045"/>
    <xdr:sp macro="" textlink="">
      <xdr:nvSpPr>
        <xdr:cNvPr id="112" name="【図書館】&#10;一人当たり面積最小値テキスト">
          <a:extLst>
            <a:ext uri="{FF2B5EF4-FFF2-40B4-BE49-F238E27FC236}">
              <a16:creationId xmlns:a16="http://schemas.microsoft.com/office/drawing/2014/main" id="{E301693D-985A-4304-A1D5-1C21DE38F5D9}"/>
            </a:ext>
          </a:extLst>
        </xdr:cNvPr>
        <xdr:cNvSpPr txBox="1"/>
      </xdr:nvSpPr>
      <xdr:spPr>
        <a:xfrm>
          <a:off x="10515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85344</xdr:rowOff>
    </xdr:from>
    <xdr:to>
      <xdr:col>55</xdr:col>
      <xdr:colOff>88900</xdr:colOff>
      <xdr:row>41</xdr:row>
      <xdr:rowOff>85344</xdr:rowOff>
    </xdr:to>
    <xdr:cxnSp macro="">
      <xdr:nvCxnSpPr>
        <xdr:cNvPr id="113" name="直線コネクタ 112">
          <a:extLst>
            <a:ext uri="{FF2B5EF4-FFF2-40B4-BE49-F238E27FC236}">
              <a16:creationId xmlns:a16="http://schemas.microsoft.com/office/drawing/2014/main" id="{CF83DE1C-D2D2-4DFC-A816-E53E115D2543}"/>
            </a:ext>
          </a:extLst>
        </xdr:cNvPr>
        <xdr:cNvCxnSpPr/>
      </xdr:nvCxnSpPr>
      <xdr:spPr>
        <a:xfrm>
          <a:off x="10388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4" name="【図書館】&#10;一人当たり面積最大値テキスト">
          <a:extLst>
            <a:ext uri="{FF2B5EF4-FFF2-40B4-BE49-F238E27FC236}">
              <a16:creationId xmlns:a16="http://schemas.microsoft.com/office/drawing/2014/main" id="{DEE6AFAD-2A57-47C3-8650-E4DE351035D2}"/>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5" name="直線コネクタ 114">
          <a:extLst>
            <a:ext uri="{FF2B5EF4-FFF2-40B4-BE49-F238E27FC236}">
              <a16:creationId xmlns:a16="http://schemas.microsoft.com/office/drawing/2014/main" id="{BD035A85-E464-4D5D-8412-CDD4A206AF4B}"/>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143273</xdr:rowOff>
    </xdr:from>
    <xdr:ext cx="469744" cy="259045"/>
    <xdr:sp macro="" textlink="">
      <xdr:nvSpPr>
        <xdr:cNvPr id="116" name="【図書館】&#10;一人当たり面積平均値テキスト">
          <a:extLst>
            <a:ext uri="{FF2B5EF4-FFF2-40B4-BE49-F238E27FC236}">
              <a16:creationId xmlns:a16="http://schemas.microsoft.com/office/drawing/2014/main" id="{C55EF47C-9842-4A3F-B1CD-C174A909AD75}"/>
            </a:ext>
          </a:extLst>
        </xdr:cNvPr>
        <xdr:cNvSpPr txBox="1"/>
      </xdr:nvSpPr>
      <xdr:spPr>
        <a:xfrm>
          <a:off x="10515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17" name="フローチャート: 判断 116">
          <a:extLst>
            <a:ext uri="{FF2B5EF4-FFF2-40B4-BE49-F238E27FC236}">
              <a16:creationId xmlns:a16="http://schemas.microsoft.com/office/drawing/2014/main" id="{941FF103-920F-42F3-8608-8263D40D74A3}"/>
            </a:ext>
          </a:extLst>
        </xdr:cNvPr>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605CD650-B851-4A4B-923D-692755924C24}"/>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22CB8A41-8E4C-4712-9C42-A9953E58BBE2}"/>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199152BA-4ECD-4527-A99F-7663F2E7B69D}"/>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9F6B4197-7EAA-47CC-BAA5-06D9BEE9EE7C}"/>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A797A9D-F7DA-4C41-9EC6-107A20DB927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FA38511-C8FC-4CDC-98A6-A30ACBB263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C47BC13-ADAB-4BA6-9155-B4FE607432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3C059AE-8EA9-40F8-BE6F-53002B432C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EFCFF89-4415-4014-9E8E-AC4AC8463D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128270</xdr:rowOff>
    </xdr:from>
    <xdr:to>
      <xdr:col>55</xdr:col>
      <xdr:colOff>50800</xdr:colOff>
      <xdr:row>34</xdr:row>
      <xdr:rowOff>58420</xdr:rowOff>
    </xdr:to>
    <xdr:sp macro="" textlink="">
      <xdr:nvSpPr>
        <xdr:cNvPr id="127" name="楕円 126">
          <a:extLst>
            <a:ext uri="{FF2B5EF4-FFF2-40B4-BE49-F238E27FC236}">
              <a16:creationId xmlns:a16="http://schemas.microsoft.com/office/drawing/2014/main" id="{AE852F60-79E6-42E6-92A6-FF9A501A6E5A}"/>
            </a:ext>
          </a:extLst>
        </xdr:cNvPr>
        <xdr:cNvSpPr/>
      </xdr:nvSpPr>
      <xdr:spPr>
        <a:xfrm>
          <a:off x="10426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81297</xdr:rowOff>
    </xdr:from>
    <xdr:ext cx="469744" cy="259045"/>
    <xdr:sp macro="" textlink="">
      <xdr:nvSpPr>
        <xdr:cNvPr id="128" name="【図書館】&#10;一人当たり面積該当値テキスト">
          <a:extLst>
            <a:ext uri="{FF2B5EF4-FFF2-40B4-BE49-F238E27FC236}">
              <a16:creationId xmlns:a16="http://schemas.microsoft.com/office/drawing/2014/main" id="{9203EC2F-CD27-4D3C-9986-6921EDCB0B66}"/>
            </a:ext>
          </a:extLst>
        </xdr:cNvPr>
        <xdr:cNvSpPr txBox="1"/>
      </xdr:nvSpPr>
      <xdr:spPr>
        <a:xfrm>
          <a:off x="10515600"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153416</xdr:rowOff>
    </xdr:from>
    <xdr:to>
      <xdr:col>50</xdr:col>
      <xdr:colOff>165100</xdr:colOff>
      <xdr:row>34</xdr:row>
      <xdr:rowOff>83566</xdr:rowOff>
    </xdr:to>
    <xdr:sp macro="" textlink="">
      <xdr:nvSpPr>
        <xdr:cNvPr id="129" name="楕円 128">
          <a:extLst>
            <a:ext uri="{FF2B5EF4-FFF2-40B4-BE49-F238E27FC236}">
              <a16:creationId xmlns:a16="http://schemas.microsoft.com/office/drawing/2014/main" id="{966BF101-B73D-4F22-A303-478667CFEEF6}"/>
            </a:ext>
          </a:extLst>
        </xdr:cNvPr>
        <xdr:cNvSpPr/>
      </xdr:nvSpPr>
      <xdr:spPr>
        <a:xfrm>
          <a:off x="9588500" y="58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xdr:rowOff>
    </xdr:from>
    <xdr:to>
      <xdr:col>55</xdr:col>
      <xdr:colOff>0</xdr:colOff>
      <xdr:row>34</xdr:row>
      <xdr:rowOff>32766</xdr:rowOff>
    </xdr:to>
    <xdr:cxnSp macro="">
      <xdr:nvCxnSpPr>
        <xdr:cNvPr id="130" name="直線コネクタ 129">
          <a:extLst>
            <a:ext uri="{FF2B5EF4-FFF2-40B4-BE49-F238E27FC236}">
              <a16:creationId xmlns:a16="http://schemas.microsoft.com/office/drawing/2014/main" id="{B094593A-DEF7-45D1-9BD4-CF48A30B452F}"/>
            </a:ext>
          </a:extLst>
        </xdr:cNvPr>
        <xdr:cNvCxnSpPr/>
      </xdr:nvCxnSpPr>
      <xdr:spPr>
        <a:xfrm flipV="1">
          <a:off x="9639300" y="583692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4826</xdr:rowOff>
    </xdr:from>
    <xdr:to>
      <xdr:col>46</xdr:col>
      <xdr:colOff>38100</xdr:colOff>
      <xdr:row>34</xdr:row>
      <xdr:rowOff>106426</xdr:rowOff>
    </xdr:to>
    <xdr:sp macro="" textlink="">
      <xdr:nvSpPr>
        <xdr:cNvPr id="131" name="楕円 130">
          <a:extLst>
            <a:ext uri="{FF2B5EF4-FFF2-40B4-BE49-F238E27FC236}">
              <a16:creationId xmlns:a16="http://schemas.microsoft.com/office/drawing/2014/main" id="{F88F2B45-CD11-4AF1-825A-6C80F037EAE2}"/>
            </a:ext>
          </a:extLst>
        </xdr:cNvPr>
        <xdr:cNvSpPr/>
      </xdr:nvSpPr>
      <xdr:spPr>
        <a:xfrm>
          <a:off x="8699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32766</xdr:rowOff>
    </xdr:from>
    <xdr:to>
      <xdr:col>50</xdr:col>
      <xdr:colOff>114300</xdr:colOff>
      <xdr:row>34</xdr:row>
      <xdr:rowOff>55626</xdr:rowOff>
    </xdr:to>
    <xdr:cxnSp macro="">
      <xdr:nvCxnSpPr>
        <xdr:cNvPr id="132" name="直線コネクタ 131">
          <a:extLst>
            <a:ext uri="{FF2B5EF4-FFF2-40B4-BE49-F238E27FC236}">
              <a16:creationId xmlns:a16="http://schemas.microsoft.com/office/drawing/2014/main" id="{915C2E70-5126-4DF9-857C-E30677FC1A7F}"/>
            </a:ext>
          </a:extLst>
        </xdr:cNvPr>
        <xdr:cNvCxnSpPr/>
      </xdr:nvCxnSpPr>
      <xdr:spPr>
        <a:xfrm flipV="1">
          <a:off x="8750300" y="58620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32258</xdr:rowOff>
    </xdr:from>
    <xdr:to>
      <xdr:col>41</xdr:col>
      <xdr:colOff>101600</xdr:colOff>
      <xdr:row>34</xdr:row>
      <xdr:rowOff>133858</xdr:rowOff>
    </xdr:to>
    <xdr:sp macro="" textlink="">
      <xdr:nvSpPr>
        <xdr:cNvPr id="133" name="楕円 132">
          <a:extLst>
            <a:ext uri="{FF2B5EF4-FFF2-40B4-BE49-F238E27FC236}">
              <a16:creationId xmlns:a16="http://schemas.microsoft.com/office/drawing/2014/main" id="{24657EA3-8B10-4C72-AB02-18250C4631C7}"/>
            </a:ext>
          </a:extLst>
        </xdr:cNvPr>
        <xdr:cNvSpPr/>
      </xdr:nvSpPr>
      <xdr:spPr>
        <a:xfrm>
          <a:off x="7810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55626</xdr:rowOff>
    </xdr:from>
    <xdr:to>
      <xdr:col>45</xdr:col>
      <xdr:colOff>177800</xdr:colOff>
      <xdr:row>34</xdr:row>
      <xdr:rowOff>83058</xdr:rowOff>
    </xdr:to>
    <xdr:cxnSp macro="">
      <xdr:nvCxnSpPr>
        <xdr:cNvPr id="134" name="直線コネクタ 133">
          <a:extLst>
            <a:ext uri="{FF2B5EF4-FFF2-40B4-BE49-F238E27FC236}">
              <a16:creationId xmlns:a16="http://schemas.microsoft.com/office/drawing/2014/main" id="{72ADD900-C81B-40B2-9BDE-2CC75BCEFAB1}"/>
            </a:ext>
          </a:extLst>
        </xdr:cNvPr>
        <xdr:cNvCxnSpPr/>
      </xdr:nvCxnSpPr>
      <xdr:spPr>
        <a:xfrm flipV="1">
          <a:off x="7861300" y="58849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57404</xdr:rowOff>
    </xdr:from>
    <xdr:to>
      <xdr:col>36</xdr:col>
      <xdr:colOff>165100</xdr:colOff>
      <xdr:row>34</xdr:row>
      <xdr:rowOff>159004</xdr:rowOff>
    </xdr:to>
    <xdr:sp macro="" textlink="">
      <xdr:nvSpPr>
        <xdr:cNvPr id="135" name="楕円 134">
          <a:extLst>
            <a:ext uri="{FF2B5EF4-FFF2-40B4-BE49-F238E27FC236}">
              <a16:creationId xmlns:a16="http://schemas.microsoft.com/office/drawing/2014/main" id="{2AC9761C-6F58-45AA-B000-81785D728C0C}"/>
            </a:ext>
          </a:extLst>
        </xdr:cNvPr>
        <xdr:cNvSpPr/>
      </xdr:nvSpPr>
      <xdr:spPr>
        <a:xfrm>
          <a:off x="6921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83058</xdr:rowOff>
    </xdr:from>
    <xdr:to>
      <xdr:col>41</xdr:col>
      <xdr:colOff>50800</xdr:colOff>
      <xdr:row>34</xdr:row>
      <xdr:rowOff>108204</xdr:rowOff>
    </xdr:to>
    <xdr:cxnSp macro="">
      <xdr:nvCxnSpPr>
        <xdr:cNvPr id="136" name="直線コネクタ 135">
          <a:extLst>
            <a:ext uri="{FF2B5EF4-FFF2-40B4-BE49-F238E27FC236}">
              <a16:creationId xmlns:a16="http://schemas.microsoft.com/office/drawing/2014/main" id="{BA534C5C-498B-48F9-9BF7-722B4FE928B5}"/>
            </a:ext>
          </a:extLst>
        </xdr:cNvPr>
        <xdr:cNvCxnSpPr/>
      </xdr:nvCxnSpPr>
      <xdr:spPr>
        <a:xfrm flipV="1">
          <a:off x="6972300" y="59123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a:extLst>
            <a:ext uri="{FF2B5EF4-FFF2-40B4-BE49-F238E27FC236}">
              <a16:creationId xmlns:a16="http://schemas.microsoft.com/office/drawing/2014/main" id="{7D61F3D5-D032-447C-9519-4FAD80418BC4}"/>
            </a:ext>
          </a:extLst>
        </xdr:cNvPr>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a:extLst>
            <a:ext uri="{FF2B5EF4-FFF2-40B4-BE49-F238E27FC236}">
              <a16:creationId xmlns:a16="http://schemas.microsoft.com/office/drawing/2014/main" id="{2144A10D-203E-4605-A664-DA1B821EE304}"/>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a:extLst>
            <a:ext uri="{FF2B5EF4-FFF2-40B4-BE49-F238E27FC236}">
              <a16:creationId xmlns:a16="http://schemas.microsoft.com/office/drawing/2014/main" id="{95EB02AB-29A3-4325-BCFB-940AEC318AF6}"/>
            </a:ext>
          </a:extLst>
        </xdr:cNvPr>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a:extLst>
            <a:ext uri="{FF2B5EF4-FFF2-40B4-BE49-F238E27FC236}">
              <a16:creationId xmlns:a16="http://schemas.microsoft.com/office/drawing/2014/main" id="{6E3CEEE5-8E51-48D7-9C38-615144B4ECAB}"/>
            </a:ext>
          </a:extLst>
        </xdr:cNvPr>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100093</xdr:rowOff>
    </xdr:from>
    <xdr:ext cx="469744" cy="259045"/>
    <xdr:sp macro="" textlink="">
      <xdr:nvSpPr>
        <xdr:cNvPr id="141" name="n_1mainValue【図書館】&#10;一人当たり面積">
          <a:extLst>
            <a:ext uri="{FF2B5EF4-FFF2-40B4-BE49-F238E27FC236}">
              <a16:creationId xmlns:a16="http://schemas.microsoft.com/office/drawing/2014/main" id="{FC96CDBA-E6D5-4D46-A6B0-513488385861}"/>
            </a:ext>
          </a:extLst>
        </xdr:cNvPr>
        <xdr:cNvSpPr txBox="1"/>
      </xdr:nvSpPr>
      <xdr:spPr>
        <a:xfrm>
          <a:off x="9391727" y="558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122953</xdr:rowOff>
    </xdr:from>
    <xdr:ext cx="469744" cy="259045"/>
    <xdr:sp macro="" textlink="">
      <xdr:nvSpPr>
        <xdr:cNvPr id="142" name="n_2mainValue【図書館】&#10;一人当たり面積">
          <a:extLst>
            <a:ext uri="{FF2B5EF4-FFF2-40B4-BE49-F238E27FC236}">
              <a16:creationId xmlns:a16="http://schemas.microsoft.com/office/drawing/2014/main" id="{2AC723E7-C32B-421E-94B9-5285FEA526E4}"/>
            </a:ext>
          </a:extLst>
        </xdr:cNvPr>
        <xdr:cNvSpPr txBox="1"/>
      </xdr:nvSpPr>
      <xdr:spPr>
        <a:xfrm>
          <a:off x="8515427" y="560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150385</xdr:rowOff>
    </xdr:from>
    <xdr:ext cx="469744" cy="259045"/>
    <xdr:sp macro="" textlink="">
      <xdr:nvSpPr>
        <xdr:cNvPr id="143" name="n_3mainValue【図書館】&#10;一人当たり面積">
          <a:extLst>
            <a:ext uri="{FF2B5EF4-FFF2-40B4-BE49-F238E27FC236}">
              <a16:creationId xmlns:a16="http://schemas.microsoft.com/office/drawing/2014/main" id="{5796FB4C-4DF4-4E84-9413-7A0F42280974}"/>
            </a:ext>
          </a:extLst>
        </xdr:cNvPr>
        <xdr:cNvSpPr txBox="1"/>
      </xdr:nvSpPr>
      <xdr:spPr>
        <a:xfrm>
          <a:off x="7626427" y="56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4081</xdr:rowOff>
    </xdr:from>
    <xdr:ext cx="469744" cy="259045"/>
    <xdr:sp macro="" textlink="">
      <xdr:nvSpPr>
        <xdr:cNvPr id="144" name="n_4mainValue【図書館】&#10;一人当たり面積">
          <a:extLst>
            <a:ext uri="{FF2B5EF4-FFF2-40B4-BE49-F238E27FC236}">
              <a16:creationId xmlns:a16="http://schemas.microsoft.com/office/drawing/2014/main" id="{DF86BDB0-6963-4475-A92F-A67A31559CC7}"/>
            </a:ext>
          </a:extLst>
        </xdr:cNvPr>
        <xdr:cNvSpPr txBox="1"/>
      </xdr:nvSpPr>
      <xdr:spPr>
        <a:xfrm>
          <a:off x="6737427" y="566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4ED25B25-83F5-465D-9CDA-E3F49851AF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1F7CEBEE-180C-4A5D-86FB-209B33FBCE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145421D3-F45F-43AE-94D6-1BB20AB06A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C6342617-184E-4198-B9DB-AB14BD5E5B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201E43E7-5E62-489B-802B-84ACFB1571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F2B6D80C-F5E7-4482-A297-DC7CC5945E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2E378B27-6EDF-4CD4-94F4-335401A38D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F52EC28-F1E9-45E2-ADB8-04BD1B6ECD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E10089DE-8650-49DD-8505-A5A89EC69B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83E9BB9F-2874-4FD3-9AF0-799ED59034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3DA25439-4306-4C52-8EE7-300EB9A089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C862B116-3D2B-4FDE-AB70-A2DF8F7A57F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4B2DB4AB-5F0A-4A83-9392-E02D43C910C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191900E1-63EE-40E2-87C2-86DE2CB9A70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7EB0C92F-3EC2-4F7A-AF18-C8D785C54D4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2F407E5E-DA30-4E05-8EFC-7478B6728CB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46F09922-E19C-4662-B99A-78BF76AF480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A744EB62-34B4-46AE-BFF7-5047D93B8AC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23E8F377-8944-480A-A5C4-B74A3AB041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C0B02175-87B1-4F8D-ADDB-C28A5522D3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A7D2A760-55A6-466D-AFDD-F51DD268D66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52C76198-88C0-4346-95F7-71949E09BD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39B84C3C-6171-42BD-9876-227574FDB36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3D50BB5-C20A-44C7-91F1-1A841B1097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F95D6E46-1614-4073-B510-D5FD1F55383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0" name="直線コネクタ 169">
          <a:extLst>
            <a:ext uri="{FF2B5EF4-FFF2-40B4-BE49-F238E27FC236}">
              <a16:creationId xmlns:a16="http://schemas.microsoft.com/office/drawing/2014/main" id="{DC37275E-158F-4C7A-B1AA-46DC8A141CD3}"/>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317F7FB6-6A18-4F64-995D-63F7EF790D9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a:extLst>
            <a:ext uri="{FF2B5EF4-FFF2-40B4-BE49-F238E27FC236}">
              <a16:creationId xmlns:a16="http://schemas.microsoft.com/office/drawing/2014/main" id="{DDB76DAF-B097-41CA-A7C8-775EF1BDC25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C6933AB1-5B5B-4505-A018-D8C6533FB091}"/>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a:extLst>
            <a:ext uri="{FF2B5EF4-FFF2-40B4-BE49-F238E27FC236}">
              <a16:creationId xmlns:a16="http://schemas.microsoft.com/office/drawing/2014/main" id="{F9FF775F-FD30-434A-98A0-C4705B715A06}"/>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3B6BDB1F-2158-4A6E-9B31-E02D09DEEF5B}"/>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6" name="フローチャート: 判断 175">
          <a:extLst>
            <a:ext uri="{FF2B5EF4-FFF2-40B4-BE49-F238E27FC236}">
              <a16:creationId xmlns:a16="http://schemas.microsoft.com/office/drawing/2014/main" id="{376CAD09-5333-429A-B39C-FE1AFC9772EC}"/>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177" name="フローチャート: 判断 176">
          <a:extLst>
            <a:ext uri="{FF2B5EF4-FFF2-40B4-BE49-F238E27FC236}">
              <a16:creationId xmlns:a16="http://schemas.microsoft.com/office/drawing/2014/main" id="{0E7F19D5-6EA2-4920-B148-00669181C086}"/>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178" name="フローチャート: 判断 177">
          <a:extLst>
            <a:ext uri="{FF2B5EF4-FFF2-40B4-BE49-F238E27FC236}">
              <a16:creationId xmlns:a16="http://schemas.microsoft.com/office/drawing/2014/main" id="{0414E295-A12F-4501-A490-E68EC4FC7505}"/>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179" name="フローチャート: 判断 178">
          <a:extLst>
            <a:ext uri="{FF2B5EF4-FFF2-40B4-BE49-F238E27FC236}">
              <a16:creationId xmlns:a16="http://schemas.microsoft.com/office/drawing/2014/main" id="{328C7255-E0FC-4CC8-A21A-9F702E870B68}"/>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180" name="フローチャート: 判断 179">
          <a:extLst>
            <a:ext uri="{FF2B5EF4-FFF2-40B4-BE49-F238E27FC236}">
              <a16:creationId xmlns:a16="http://schemas.microsoft.com/office/drawing/2014/main" id="{45554F33-400D-4B99-B4A4-DBB2949260FB}"/>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558569E-4388-4485-B136-E061AEB5EA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8373516-A5E4-42DE-92B3-A9ED8CCFEB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F364617-03C2-40E9-8BEA-AFA42F6C01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5021780-8461-421C-A08C-CAFB396C78B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20442D1-A25F-46F4-8BC4-A0501942B7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166370</xdr:rowOff>
    </xdr:from>
    <xdr:to>
      <xdr:col>24</xdr:col>
      <xdr:colOff>114300</xdr:colOff>
      <xdr:row>64</xdr:row>
      <xdr:rowOff>96520</xdr:rowOff>
    </xdr:to>
    <xdr:sp macro="" textlink="">
      <xdr:nvSpPr>
        <xdr:cNvPr id="186" name="楕円 185">
          <a:extLst>
            <a:ext uri="{FF2B5EF4-FFF2-40B4-BE49-F238E27FC236}">
              <a16:creationId xmlns:a16="http://schemas.microsoft.com/office/drawing/2014/main" id="{8A5D2988-430A-4B70-8E73-70DA6C1C89D3}"/>
            </a:ext>
          </a:extLst>
        </xdr:cNvPr>
        <xdr:cNvSpPr/>
      </xdr:nvSpPr>
      <xdr:spPr>
        <a:xfrm>
          <a:off x="4584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81297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D2FC23B9-B82F-4742-81CF-4D8D463DFA60}"/>
            </a:ext>
          </a:extLst>
        </xdr:cNvPr>
        <xdr:cNvSpPr txBox="1"/>
      </xdr:nvSpPr>
      <xdr:spPr>
        <a:xfrm>
          <a:off x="4673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88" name="楕円 187">
          <a:extLst>
            <a:ext uri="{FF2B5EF4-FFF2-40B4-BE49-F238E27FC236}">
              <a16:creationId xmlns:a16="http://schemas.microsoft.com/office/drawing/2014/main" id="{9B14A975-5B78-4107-AE45-60A3511067FA}"/>
            </a:ext>
          </a:extLst>
        </xdr:cNvPr>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45720</xdr:rowOff>
    </xdr:from>
    <xdr:to>
      <xdr:col>24</xdr:col>
      <xdr:colOff>63500</xdr:colOff>
      <xdr:row>64</xdr:row>
      <xdr:rowOff>45720</xdr:rowOff>
    </xdr:to>
    <xdr:cxnSp macro="">
      <xdr:nvCxnSpPr>
        <xdr:cNvPr id="189" name="直線コネクタ 188">
          <a:extLst>
            <a:ext uri="{FF2B5EF4-FFF2-40B4-BE49-F238E27FC236}">
              <a16:creationId xmlns:a16="http://schemas.microsoft.com/office/drawing/2014/main" id="{7643A59D-3A16-41E9-9E92-E9CA36DB776B}"/>
            </a:ext>
          </a:extLst>
        </xdr:cNvPr>
        <xdr:cNvCxnSpPr/>
      </xdr:nvCxnSpPr>
      <xdr:spPr>
        <a:xfrm>
          <a:off x="3797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138612</xdr:rowOff>
    </xdr:from>
    <xdr:to>
      <xdr:col>15</xdr:col>
      <xdr:colOff>101600</xdr:colOff>
      <xdr:row>64</xdr:row>
      <xdr:rowOff>68762</xdr:rowOff>
    </xdr:to>
    <xdr:sp macro="" textlink="">
      <xdr:nvSpPr>
        <xdr:cNvPr id="190" name="楕円 189">
          <a:extLst>
            <a:ext uri="{FF2B5EF4-FFF2-40B4-BE49-F238E27FC236}">
              <a16:creationId xmlns:a16="http://schemas.microsoft.com/office/drawing/2014/main" id="{A4E73A3C-CFF7-42B3-8E12-2F66B5218B60}"/>
            </a:ext>
          </a:extLst>
        </xdr:cNvPr>
        <xdr:cNvSpPr/>
      </xdr:nvSpPr>
      <xdr:spPr>
        <a:xfrm>
          <a:off x="2857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17962</xdr:rowOff>
    </xdr:from>
    <xdr:to>
      <xdr:col>19</xdr:col>
      <xdr:colOff>177800</xdr:colOff>
      <xdr:row>64</xdr:row>
      <xdr:rowOff>45720</xdr:rowOff>
    </xdr:to>
    <xdr:cxnSp macro="">
      <xdr:nvCxnSpPr>
        <xdr:cNvPr id="191" name="直線コネクタ 190">
          <a:extLst>
            <a:ext uri="{FF2B5EF4-FFF2-40B4-BE49-F238E27FC236}">
              <a16:creationId xmlns:a16="http://schemas.microsoft.com/office/drawing/2014/main" id="{CE93CBF0-E412-4124-8ABC-606C0D49D263}"/>
            </a:ext>
          </a:extLst>
        </xdr:cNvPr>
        <xdr:cNvCxnSpPr/>
      </xdr:nvCxnSpPr>
      <xdr:spPr>
        <a:xfrm>
          <a:off x="2908300" y="109907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65133</xdr:rowOff>
    </xdr:from>
    <xdr:to>
      <xdr:col>10</xdr:col>
      <xdr:colOff>165100</xdr:colOff>
      <xdr:row>63</xdr:row>
      <xdr:rowOff>166733</xdr:rowOff>
    </xdr:to>
    <xdr:sp macro="" textlink="">
      <xdr:nvSpPr>
        <xdr:cNvPr id="192" name="楕円 191">
          <a:extLst>
            <a:ext uri="{FF2B5EF4-FFF2-40B4-BE49-F238E27FC236}">
              <a16:creationId xmlns:a16="http://schemas.microsoft.com/office/drawing/2014/main" id="{67EEF6F6-43E6-4126-B795-CC84449FD644}"/>
            </a:ext>
          </a:extLst>
        </xdr:cNvPr>
        <xdr:cNvSpPr/>
      </xdr:nvSpPr>
      <xdr:spPr>
        <a:xfrm>
          <a:off x="196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115933</xdr:rowOff>
    </xdr:from>
    <xdr:to>
      <xdr:col>15</xdr:col>
      <xdr:colOff>50800</xdr:colOff>
      <xdr:row>64</xdr:row>
      <xdr:rowOff>17962</xdr:rowOff>
    </xdr:to>
    <xdr:cxnSp macro="">
      <xdr:nvCxnSpPr>
        <xdr:cNvPr id="193" name="直線コネクタ 192">
          <a:extLst>
            <a:ext uri="{FF2B5EF4-FFF2-40B4-BE49-F238E27FC236}">
              <a16:creationId xmlns:a16="http://schemas.microsoft.com/office/drawing/2014/main" id="{5FB1FF3F-A569-4EF4-9ABF-8A8039EB0FD7}"/>
            </a:ext>
          </a:extLst>
        </xdr:cNvPr>
        <xdr:cNvCxnSpPr/>
      </xdr:nvCxnSpPr>
      <xdr:spPr>
        <a:xfrm>
          <a:off x="2019300" y="1091728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161472</xdr:rowOff>
    </xdr:from>
    <xdr:to>
      <xdr:col>6</xdr:col>
      <xdr:colOff>38100</xdr:colOff>
      <xdr:row>63</xdr:row>
      <xdr:rowOff>91622</xdr:rowOff>
    </xdr:to>
    <xdr:sp macro="" textlink="">
      <xdr:nvSpPr>
        <xdr:cNvPr id="194" name="楕円 193">
          <a:extLst>
            <a:ext uri="{FF2B5EF4-FFF2-40B4-BE49-F238E27FC236}">
              <a16:creationId xmlns:a16="http://schemas.microsoft.com/office/drawing/2014/main" id="{7A419023-F3D5-4ADF-9E5D-79FC0C2756BC}"/>
            </a:ext>
          </a:extLst>
        </xdr:cNvPr>
        <xdr:cNvSpPr/>
      </xdr:nvSpPr>
      <xdr:spPr>
        <a:xfrm>
          <a:off x="1079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40822</xdr:rowOff>
    </xdr:from>
    <xdr:to>
      <xdr:col>10</xdr:col>
      <xdr:colOff>114300</xdr:colOff>
      <xdr:row>63</xdr:row>
      <xdr:rowOff>115933</xdr:rowOff>
    </xdr:to>
    <xdr:cxnSp macro="">
      <xdr:nvCxnSpPr>
        <xdr:cNvPr id="195" name="直線コネクタ 194">
          <a:extLst>
            <a:ext uri="{FF2B5EF4-FFF2-40B4-BE49-F238E27FC236}">
              <a16:creationId xmlns:a16="http://schemas.microsoft.com/office/drawing/2014/main" id="{14A3052E-7F4E-48C3-A279-6DDA6B2195DF}"/>
            </a:ext>
          </a:extLst>
        </xdr:cNvPr>
        <xdr:cNvCxnSpPr/>
      </xdr:nvCxnSpPr>
      <xdr:spPr>
        <a:xfrm>
          <a:off x="1130300" y="1084217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196" name="n_1aveValue【体育館・プール】&#10;有形固定資産減価償却率">
          <a:extLst>
            <a:ext uri="{FF2B5EF4-FFF2-40B4-BE49-F238E27FC236}">
              <a16:creationId xmlns:a16="http://schemas.microsoft.com/office/drawing/2014/main" id="{6D2A5C00-B148-49BC-9C64-3825E5C3F747}"/>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197" name="n_2aveValue【体育館・プール】&#10;有形固定資産減価償却率">
          <a:extLst>
            <a:ext uri="{FF2B5EF4-FFF2-40B4-BE49-F238E27FC236}">
              <a16:creationId xmlns:a16="http://schemas.microsoft.com/office/drawing/2014/main" id="{95A82D06-7196-4EEF-803B-C5C9F7EE5107}"/>
            </a:ext>
          </a:extLst>
        </xdr:cNvPr>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198" name="n_3aveValue【体育館・プール】&#10;有形固定資産減価償却率">
          <a:extLst>
            <a:ext uri="{FF2B5EF4-FFF2-40B4-BE49-F238E27FC236}">
              <a16:creationId xmlns:a16="http://schemas.microsoft.com/office/drawing/2014/main" id="{1A71D88B-3F27-4998-8A92-961E5C40F6DC}"/>
            </a:ext>
          </a:extLst>
        </xdr:cNvPr>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99" name="n_4aveValue【体育館・プール】&#10;有形固定資産減価償却率">
          <a:extLst>
            <a:ext uri="{FF2B5EF4-FFF2-40B4-BE49-F238E27FC236}">
              <a16:creationId xmlns:a16="http://schemas.microsoft.com/office/drawing/2014/main" id="{D761E06F-FFAC-4659-91B7-7A15411B1F44}"/>
            </a:ext>
          </a:extLst>
        </xdr:cNvPr>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87647</xdr:rowOff>
    </xdr:from>
    <xdr:ext cx="405111" cy="259045"/>
    <xdr:sp macro="" textlink="">
      <xdr:nvSpPr>
        <xdr:cNvPr id="200" name="n_1mainValue【体育館・プール】&#10;有形固定資産減価償却率">
          <a:extLst>
            <a:ext uri="{FF2B5EF4-FFF2-40B4-BE49-F238E27FC236}">
              <a16:creationId xmlns:a16="http://schemas.microsoft.com/office/drawing/2014/main" id="{E07E29C5-01B1-4EAD-8E15-5FD4ED21E2B3}"/>
            </a:ext>
          </a:extLst>
        </xdr:cNvPr>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59889</xdr:rowOff>
    </xdr:from>
    <xdr:ext cx="405111" cy="259045"/>
    <xdr:sp macro="" textlink="">
      <xdr:nvSpPr>
        <xdr:cNvPr id="201" name="n_2mainValue【体育館・プール】&#10;有形固定資産減価償却率">
          <a:extLst>
            <a:ext uri="{FF2B5EF4-FFF2-40B4-BE49-F238E27FC236}">
              <a16:creationId xmlns:a16="http://schemas.microsoft.com/office/drawing/2014/main" id="{5398C8E4-1A14-44EF-9702-74F06D9C5ED8}"/>
            </a:ext>
          </a:extLst>
        </xdr:cNvPr>
        <xdr:cNvSpPr txBox="1"/>
      </xdr:nvSpPr>
      <xdr:spPr>
        <a:xfrm>
          <a:off x="2705744" y="1103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157860</xdr:rowOff>
    </xdr:from>
    <xdr:ext cx="405111" cy="259045"/>
    <xdr:sp macro="" textlink="">
      <xdr:nvSpPr>
        <xdr:cNvPr id="202" name="n_3mainValue【体育館・プール】&#10;有形固定資産減価償却率">
          <a:extLst>
            <a:ext uri="{FF2B5EF4-FFF2-40B4-BE49-F238E27FC236}">
              <a16:creationId xmlns:a16="http://schemas.microsoft.com/office/drawing/2014/main" id="{439FD0B6-6040-4B8A-ACFC-6A7905198A75}"/>
            </a:ext>
          </a:extLst>
        </xdr:cNvPr>
        <xdr:cNvSpPr txBox="1"/>
      </xdr:nvSpPr>
      <xdr:spPr>
        <a:xfrm>
          <a:off x="18167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82749</xdr:rowOff>
    </xdr:from>
    <xdr:ext cx="405111" cy="259045"/>
    <xdr:sp macro="" textlink="">
      <xdr:nvSpPr>
        <xdr:cNvPr id="203" name="n_4mainValue【体育館・プール】&#10;有形固定資産減価償却率">
          <a:extLst>
            <a:ext uri="{FF2B5EF4-FFF2-40B4-BE49-F238E27FC236}">
              <a16:creationId xmlns:a16="http://schemas.microsoft.com/office/drawing/2014/main" id="{D89C0CDD-2B29-4CD5-AA05-D261FB0B8C2D}"/>
            </a:ext>
          </a:extLst>
        </xdr:cNvPr>
        <xdr:cNvSpPr txBox="1"/>
      </xdr:nvSpPr>
      <xdr:spPr>
        <a:xfrm>
          <a:off x="927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48A95CDC-2EC8-4287-A08C-41870A5218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1C9992D6-1D26-4531-A895-ED84F944DA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D3363A67-5C2B-4CAD-A9FF-E646F5524E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6CBC200-BA60-4F8C-93DF-3AB6D7BDD6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2D77598D-2B49-44FC-928B-C50706DB8F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F022726-B03F-4A4A-B4EE-5ADBA18353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6B59521-9401-4D0B-BAB5-C86D26F219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D353F6-DFAA-4559-A3A6-20D67DC79A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E13C5440-B428-4E15-A6E7-821E111555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51043C4-CCB6-4283-B102-00EDCE3ED7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B1697788-3105-4CE3-BF01-CB6DEA21A8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87107EE3-6330-433C-86E9-6A4E1C77E00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5DD7452B-AB5D-48B5-B44A-DCD027C9658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4C4AEAE1-6EC1-408C-9225-6D1B555C30C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BAB59222-5A5C-4EB1-8181-F6C79B968F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E9616299-BE98-43C9-9BFE-A62058BB12E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6D1F2593-5FDA-489F-B846-BF4338563F5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5966F3F9-FC32-4473-B166-8DDED0848A6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A35F847F-FA69-41C9-ACD8-EDA29BC1FF2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F5A57274-E5D2-41DB-9058-32CD139596A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4CD9BCB9-C333-476D-A559-F4832AD17BD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94EC018A-0416-4D38-9B90-6BD8D436465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18EFB665-F1A1-4321-9483-C8094C1003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227" name="直線コネクタ 226">
          <a:extLst>
            <a:ext uri="{FF2B5EF4-FFF2-40B4-BE49-F238E27FC236}">
              <a16:creationId xmlns:a16="http://schemas.microsoft.com/office/drawing/2014/main" id="{BA1538CB-287A-46C7-A66C-3A620E06E795}"/>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228" name="【体育館・プール】&#10;一人当たり面積最小値テキスト">
          <a:extLst>
            <a:ext uri="{FF2B5EF4-FFF2-40B4-BE49-F238E27FC236}">
              <a16:creationId xmlns:a16="http://schemas.microsoft.com/office/drawing/2014/main" id="{15D33AA3-591D-4241-8864-61C345BD8023}"/>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229" name="直線コネクタ 228">
          <a:extLst>
            <a:ext uri="{FF2B5EF4-FFF2-40B4-BE49-F238E27FC236}">
              <a16:creationId xmlns:a16="http://schemas.microsoft.com/office/drawing/2014/main" id="{134905A1-5AEE-4D36-8AE5-75BED4256676}"/>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230" name="【体育館・プール】&#10;一人当たり面積最大値テキスト">
          <a:extLst>
            <a:ext uri="{FF2B5EF4-FFF2-40B4-BE49-F238E27FC236}">
              <a16:creationId xmlns:a16="http://schemas.microsoft.com/office/drawing/2014/main" id="{503BE570-CEDE-471B-A449-1B23F61D4F04}"/>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231" name="直線コネクタ 230">
          <a:extLst>
            <a:ext uri="{FF2B5EF4-FFF2-40B4-BE49-F238E27FC236}">
              <a16:creationId xmlns:a16="http://schemas.microsoft.com/office/drawing/2014/main" id="{CF4C3063-F21E-40A3-80E5-9F7035919475}"/>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232" name="【体育館・プール】&#10;一人当たり面積平均値テキスト">
          <a:extLst>
            <a:ext uri="{FF2B5EF4-FFF2-40B4-BE49-F238E27FC236}">
              <a16:creationId xmlns:a16="http://schemas.microsoft.com/office/drawing/2014/main" id="{47A5F063-545E-4DA5-9DA6-AD7B243548E1}"/>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33" name="フローチャート: 判断 232">
          <a:extLst>
            <a:ext uri="{FF2B5EF4-FFF2-40B4-BE49-F238E27FC236}">
              <a16:creationId xmlns:a16="http://schemas.microsoft.com/office/drawing/2014/main" id="{DFA3D5C1-0306-49C6-AF9B-60DF48915D3C}"/>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234" name="フローチャート: 判断 233">
          <a:extLst>
            <a:ext uri="{FF2B5EF4-FFF2-40B4-BE49-F238E27FC236}">
              <a16:creationId xmlns:a16="http://schemas.microsoft.com/office/drawing/2014/main" id="{88DDCA01-9FA2-4268-A871-F063283B94D1}"/>
            </a:ext>
          </a:extLst>
        </xdr:cNvPr>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155702</xdr:rowOff>
    </xdr:from>
    <xdr:to>
      <xdr:col>46</xdr:col>
      <xdr:colOff>38100</xdr:colOff>
      <xdr:row>62</xdr:row>
      <xdr:rowOff>85852</xdr:rowOff>
    </xdr:to>
    <xdr:sp macro="" textlink="">
      <xdr:nvSpPr>
        <xdr:cNvPr id="235" name="フローチャート: 判断 234">
          <a:extLst>
            <a:ext uri="{FF2B5EF4-FFF2-40B4-BE49-F238E27FC236}">
              <a16:creationId xmlns:a16="http://schemas.microsoft.com/office/drawing/2014/main" id="{F04F601F-4305-47B4-9827-2E2280058B5D}"/>
            </a:ext>
          </a:extLst>
        </xdr:cNvPr>
        <xdr:cNvSpPr/>
      </xdr:nvSpPr>
      <xdr:spPr>
        <a:xfrm>
          <a:off x="8699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137795</xdr:rowOff>
    </xdr:from>
    <xdr:to>
      <xdr:col>41</xdr:col>
      <xdr:colOff>101600</xdr:colOff>
      <xdr:row>62</xdr:row>
      <xdr:rowOff>67945</xdr:rowOff>
    </xdr:to>
    <xdr:sp macro="" textlink="">
      <xdr:nvSpPr>
        <xdr:cNvPr id="236" name="フローチャート: 判断 235">
          <a:extLst>
            <a:ext uri="{FF2B5EF4-FFF2-40B4-BE49-F238E27FC236}">
              <a16:creationId xmlns:a16="http://schemas.microsoft.com/office/drawing/2014/main" id="{62AC7C60-8421-4C1F-B190-7579787F114C}"/>
            </a:ext>
          </a:extLst>
        </xdr:cNvPr>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140081</xdr:rowOff>
    </xdr:from>
    <xdr:to>
      <xdr:col>36</xdr:col>
      <xdr:colOff>165100</xdr:colOff>
      <xdr:row>62</xdr:row>
      <xdr:rowOff>70231</xdr:rowOff>
    </xdr:to>
    <xdr:sp macro="" textlink="">
      <xdr:nvSpPr>
        <xdr:cNvPr id="237" name="フローチャート: 判断 236">
          <a:extLst>
            <a:ext uri="{FF2B5EF4-FFF2-40B4-BE49-F238E27FC236}">
              <a16:creationId xmlns:a16="http://schemas.microsoft.com/office/drawing/2014/main" id="{C414A1B8-7FE6-4300-88C0-08CA5C146A40}"/>
            </a:ext>
          </a:extLst>
        </xdr:cNvPr>
        <xdr:cNvSpPr/>
      </xdr:nvSpPr>
      <xdr:spPr>
        <a:xfrm>
          <a:off x="6921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963CF0E-F02E-4380-AAA7-837340FE49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19E99B3-7A0F-43B9-B50F-A5C401C2BE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AD08900-AAEC-49F3-9175-6003147CB6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6DDA38E-1091-45F9-B3C3-5DE3F04BFD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72A304E-CF0D-4B2F-8F8F-3B81C9904D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138176</xdr:rowOff>
    </xdr:from>
    <xdr:to>
      <xdr:col>55</xdr:col>
      <xdr:colOff>50800</xdr:colOff>
      <xdr:row>62</xdr:row>
      <xdr:rowOff>68326</xdr:rowOff>
    </xdr:to>
    <xdr:sp macro="" textlink="">
      <xdr:nvSpPr>
        <xdr:cNvPr id="243" name="楕円 242">
          <a:extLst>
            <a:ext uri="{FF2B5EF4-FFF2-40B4-BE49-F238E27FC236}">
              <a16:creationId xmlns:a16="http://schemas.microsoft.com/office/drawing/2014/main" id="{BA853E3D-DC68-43CE-94F4-1D499AD48A0C}"/>
            </a:ext>
          </a:extLst>
        </xdr:cNvPr>
        <xdr:cNvSpPr/>
      </xdr:nvSpPr>
      <xdr:spPr>
        <a:xfrm>
          <a:off x="10426700" y="105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161053</xdr:rowOff>
    </xdr:from>
    <xdr:ext cx="469744" cy="259045"/>
    <xdr:sp macro="" textlink="">
      <xdr:nvSpPr>
        <xdr:cNvPr id="244" name="【体育館・プール】&#10;一人当たり面積該当値テキスト">
          <a:extLst>
            <a:ext uri="{FF2B5EF4-FFF2-40B4-BE49-F238E27FC236}">
              <a16:creationId xmlns:a16="http://schemas.microsoft.com/office/drawing/2014/main" id="{E45A2A54-09C9-4C15-9B52-24F9B364C7C6}"/>
            </a:ext>
          </a:extLst>
        </xdr:cNvPr>
        <xdr:cNvSpPr txBox="1"/>
      </xdr:nvSpPr>
      <xdr:spPr>
        <a:xfrm>
          <a:off x="10515600" y="104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145415</xdr:rowOff>
    </xdr:from>
    <xdr:to>
      <xdr:col>50</xdr:col>
      <xdr:colOff>165100</xdr:colOff>
      <xdr:row>62</xdr:row>
      <xdr:rowOff>75565</xdr:rowOff>
    </xdr:to>
    <xdr:sp macro="" textlink="">
      <xdr:nvSpPr>
        <xdr:cNvPr id="245" name="楕円 244">
          <a:extLst>
            <a:ext uri="{FF2B5EF4-FFF2-40B4-BE49-F238E27FC236}">
              <a16:creationId xmlns:a16="http://schemas.microsoft.com/office/drawing/2014/main" id="{3BE39F7D-13B6-4BA8-816C-7BF6C3151999}"/>
            </a:ext>
          </a:extLst>
        </xdr:cNvPr>
        <xdr:cNvSpPr/>
      </xdr:nvSpPr>
      <xdr:spPr>
        <a:xfrm>
          <a:off x="9588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17526</xdr:rowOff>
    </xdr:from>
    <xdr:to>
      <xdr:col>55</xdr:col>
      <xdr:colOff>0</xdr:colOff>
      <xdr:row>62</xdr:row>
      <xdr:rowOff>24765</xdr:rowOff>
    </xdr:to>
    <xdr:cxnSp macro="">
      <xdr:nvCxnSpPr>
        <xdr:cNvPr id="246" name="直線コネクタ 245">
          <a:extLst>
            <a:ext uri="{FF2B5EF4-FFF2-40B4-BE49-F238E27FC236}">
              <a16:creationId xmlns:a16="http://schemas.microsoft.com/office/drawing/2014/main" id="{91FE0C35-7500-48B4-B6A7-1FD6000BCDFB}"/>
            </a:ext>
          </a:extLst>
        </xdr:cNvPr>
        <xdr:cNvCxnSpPr/>
      </xdr:nvCxnSpPr>
      <xdr:spPr>
        <a:xfrm flipV="1">
          <a:off x="9639300" y="1064742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153035</xdr:rowOff>
    </xdr:from>
    <xdr:to>
      <xdr:col>46</xdr:col>
      <xdr:colOff>38100</xdr:colOff>
      <xdr:row>62</xdr:row>
      <xdr:rowOff>83185</xdr:rowOff>
    </xdr:to>
    <xdr:sp macro="" textlink="">
      <xdr:nvSpPr>
        <xdr:cNvPr id="247" name="楕円 246">
          <a:extLst>
            <a:ext uri="{FF2B5EF4-FFF2-40B4-BE49-F238E27FC236}">
              <a16:creationId xmlns:a16="http://schemas.microsoft.com/office/drawing/2014/main" id="{F428BADC-CC1F-4804-A335-154F2B128726}"/>
            </a:ext>
          </a:extLst>
        </xdr:cNvPr>
        <xdr:cNvSpPr/>
      </xdr:nvSpPr>
      <xdr:spPr>
        <a:xfrm>
          <a:off x="869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24765</xdr:rowOff>
    </xdr:from>
    <xdr:to>
      <xdr:col>50</xdr:col>
      <xdr:colOff>114300</xdr:colOff>
      <xdr:row>62</xdr:row>
      <xdr:rowOff>32385</xdr:rowOff>
    </xdr:to>
    <xdr:cxnSp macro="">
      <xdr:nvCxnSpPr>
        <xdr:cNvPr id="248" name="直線コネクタ 247">
          <a:extLst>
            <a:ext uri="{FF2B5EF4-FFF2-40B4-BE49-F238E27FC236}">
              <a16:creationId xmlns:a16="http://schemas.microsoft.com/office/drawing/2014/main" id="{717E55CD-BAA8-4821-B7C0-E900123E140B}"/>
            </a:ext>
          </a:extLst>
        </xdr:cNvPr>
        <xdr:cNvCxnSpPr/>
      </xdr:nvCxnSpPr>
      <xdr:spPr>
        <a:xfrm flipV="1">
          <a:off x="8750300" y="106546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161036</xdr:rowOff>
    </xdr:from>
    <xdr:to>
      <xdr:col>41</xdr:col>
      <xdr:colOff>101600</xdr:colOff>
      <xdr:row>62</xdr:row>
      <xdr:rowOff>91186</xdr:rowOff>
    </xdr:to>
    <xdr:sp macro="" textlink="">
      <xdr:nvSpPr>
        <xdr:cNvPr id="249" name="楕円 248">
          <a:extLst>
            <a:ext uri="{FF2B5EF4-FFF2-40B4-BE49-F238E27FC236}">
              <a16:creationId xmlns:a16="http://schemas.microsoft.com/office/drawing/2014/main" id="{B7461FDD-08D5-49B6-A76E-932DBEA8C4A8}"/>
            </a:ext>
          </a:extLst>
        </xdr:cNvPr>
        <xdr:cNvSpPr/>
      </xdr:nvSpPr>
      <xdr:spPr>
        <a:xfrm>
          <a:off x="7810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32385</xdr:rowOff>
    </xdr:from>
    <xdr:to>
      <xdr:col>45</xdr:col>
      <xdr:colOff>177800</xdr:colOff>
      <xdr:row>62</xdr:row>
      <xdr:rowOff>40386</xdr:rowOff>
    </xdr:to>
    <xdr:cxnSp macro="">
      <xdr:nvCxnSpPr>
        <xdr:cNvPr id="250" name="直線コネクタ 249">
          <a:extLst>
            <a:ext uri="{FF2B5EF4-FFF2-40B4-BE49-F238E27FC236}">
              <a16:creationId xmlns:a16="http://schemas.microsoft.com/office/drawing/2014/main" id="{72C11ED7-2B77-4E6A-89DF-4C5538B9A399}"/>
            </a:ext>
          </a:extLst>
        </xdr:cNvPr>
        <xdr:cNvCxnSpPr/>
      </xdr:nvCxnSpPr>
      <xdr:spPr>
        <a:xfrm flipV="1">
          <a:off x="7861300" y="1066228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168275</xdr:rowOff>
    </xdr:from>
    <xdr:to>
      <xdr:col>36</xdr:col>
      <xdr:colOff>165100</xdr:colOff>
      <xdr:row>62</xdr:row>
      <xdr:rowOff>98425</xdr:rowOff>
    </xdr:to>
    <xdr:sp macro="" textlink="">
      <xdr:nvSpPr>
        <xdr:cNvPr id="251" name="楕円 250">
          <a:extLst>
            <a:ext uri="{FF2B5EF4-FFF2-40B4-BE49-F238E27FC236}">
              <a16:creationId xmlns:a16="http://schemas.microsoft.com/office/drawing/2014/main" id="{17AD8573-7D2B-43B1-9C16-CC9827BA7DE5}"/>
            </a:ext>
          </a:extLst>
        </xdr:cNvPr>
        <xdr:cNvSpPr/>
      </xdr:nvSpPr>
      <xdr:spPr>
        <a:xfrm>
          <a:off x="6921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40386</xdr:rowOff>
    </xdr:from>
    <xdr:to>
      <xdr:col>41</xdr:col>
      <xdr:colOff>50800</xdr:colOff>
      <xdr:row>62</xdr:row>
      <xdr:rowOff>47625</xdr:rowOff>
    </xdr:to>
    <xdr:cxnSp macro="">
      <xdr:nvCxnSpPr>
        <xdr:cNvPr id="252" name="直線コネクタ 251">
          <a:extLst>
            <a:ext uri="{FF2B5EF4-FFF2-40B4-BE49-F238E27FC236}">
              <a16:creationId xmlns:a16="http://schemas.microsoft.com/office/drawing/2014/main" id="{2E97B1B3-DB7E-4326-98B4-0964E61DD689}"/>
            </a:ext>
          </a:extLst>
        </xdr:cNvPr>
        <xdr:cNvCxnSpPr/>
      </xdr:nvCxnSpPr>
      <xdr:spPr>
        <a:xfrm flipV="1">
          <a:off x="6972300" y="1067028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81043</xdr:rowOff>
    </xdr:from>
    <xdr:ext cx="469744" cy="259045"/>
    <xdr:sp macro="" textlink="">
      <xdr:nvSpPr>
        <xdr:cNvPr id="253" name="n_1aveValue【体育館・プール】&#10;一人当たり面積">
          <a:extLst>
            <a:ext uri="{FF2B5EF4-FFF2-40B4-BE49-F238E27FC236}">
              <a16:creationId xmlns:a16="http://schemas.microsoft.com/office/drawing/2014/main" id="{CC2EBDEF-9278-4EFF-92E9-322D4A912843}"/>
            </a:ext>
          </a:extLst>
        </xdr:cNvPr>
        <xdr:cNvSpPr txBox="1"/>
      </xdr:nvSpPr>
      <xdr:spPr>
        <a:xfrm>
          <a:off x="9391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76979</xdr:rowOff>
    </xdr:from>
    <xdr:ext cx="469744" cy="259045"/>
    <xdr:sp macro="" textlink="">
      <xdr:nvSpPr>
        <xdr:cNvPr id="254" name="n_2aveValue【体育館・プール】&#10;一人当たり面積">
          <a:extLst>
            <a:ext uri="{FF2B5EF4-FFF2-40B4-BE49-F238E27FC236}">
              <a16:creationId xmlns:a16="http://schemas.microsoft.com/office/drawing/2014/main" id="{0E2E670D-63FF-43A9-8031-ED229CEACD89}"/>
            </a:ext>
          </a:extLst>
        </xdr:cNvPr>
        <xdr:cNvSpPr txBox="1"/>
      </xdr:nvSpPr>
      <xdr:spPr>
        <a:xfrm>
          <a:off x="85154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84472</xdr:rowOff>
    </xdr:from>
    <xdr:ext cx="469744" cy="259045"/>
    <xdr:sp macro="" textlink="">
      <xdr:nvSpPr>
        <xdr:cNvPr id="255" name="n_3aveValue【体育館・プール】&#10;一人当たり面積">
          <a:extLst>
            <a:ext uri="{FF2B5EF4-FFF2-40B4-BE49-F238E27FC236}">
              <a16:creationId xmlns:a16="http://schemas.microsoft.com/office/drawing/2014/main" id="{AD73CB45-BEBE-42FF-BD29-0902CA65B225}"/>
            </a:ext>
          </a:extLst>
        </xdr:cNvPr>
        <xdr:cNvSpPr txBox="1"/>
      </xdr:nvSpPr>
      <xdr:spPr>
        <a:xfrm>
          <a:off x="7626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86758</xdr:rowOff>
    </xdr:from>
    <xdr:ext cx="469744" cy="259045"/>
    <xdr:sp macro="" textlink="">
      <xdr:nvSpPr>
        <xdr:cNvPr id="256" name="n_4aveValue【体育館・プール】&#10;一人当たり面積">
          <a:extLst>
            <a:ext uri="{FF2B5EF4-FFF2-40B4-BE49-F238E27FC236}">
              <a16:creationId xmlns:a16="http://schemas.microsoft.com/office/drawing/2014/main" id="{643796B0-FEFF-4C62-A96A-75F6AA14BADD}"/>
            </a:ext>
          </a:extLst>
        </xdr:cNvPr>
        <xdr:cNvSpPr txBox="1"/>
      </xdr:nvSpPr>
      <xdr:spPr>
        <a:xfrm>
          <a:off x="6737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66692</xdr:rowOff>
    </xdr:from>
    <xdr:ext cx="469744" cy="259045"/>
    <xdr:sp macro="" textlink="">
      <xdr:nvSpPr>
        <xdr:cNvPr id="257" name="n_1mainValue【体育館・プール】&#10;一人当たり面積">
          <a:extLst>
            <a:ext uri="{FF2B5EF4-FFF2-40B4-BE49-F238E27FC236}">
              <a16:creationId xmlns:a16="http://schemas.microsoft.com/office/drawing/2014/main" id="{AC522704-542F-4189-AD6F-4FF2D2D8753F}"/>
            </a:ext>
          </a:extLst>
        </xdr:cNvPr>
        <xdr:cNvSpPr txBox="1"/>
      </xdr:nvSpPr>
      <xdr:spPr>
        <a:xfrm>
          <a:off x="939172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99712</xdr:rowOff>
    </xdr:from>
    <xdr:ext cx="469744" cy="259045"/>
    <xdr:sp macro="" textlink="">
      <xdr:nvSpPr>
        <xdr:cNvPr id="258" name="n_2mainValue【体育館・プール】&#10;一人当たり面積">
          <a:extLst>
            <a:ext uri="{FF2B5EF4-FFF2-40B4-BE49-F238E27FC236}">
              <a16:creationId xmlns:a16="http://schemas.microsoft.com/office/drawing/2014/main" id="{6D6643D1-C643-4502-B0BC-0D00FBB6D21D}"/>
            </a:ext>
          </a:extLst>
        </xdr:cNvPr>
        <xdr:cNvSpPr txBox="1"/>
      </xdr:nvSpPr>
      <xdr:spPr>
        <a:xfrm>
          <a:off x="8515427"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82313</xdr:rowOff>
    </xdr:from>
    <xdr:ext cx="469744" cy="259045"/>
    <xdr:sp macro="" textlink="">
      <xdr:nvSpPr>
        <xdr:cNvPr id="259" name="n_3mainValue【体育館・プール】&#10;一人当たり面積">
          <a:extLst>
            <a:ext uri="{FF2B5EF4-FFF2-40B4-BE49-F238E27FC236}">
              <a16:creationId xmlns:a16="http://schemas.microsoft.com/office/drawing/2014/main" id="{7BBF5CE8-0FF9-4A07-8E9C-82035EF48BAB}"/>
            </a:ext>
          </a:extLst>
        </xdr:cNvPr>
        <xdr:cNvSpPr txBox="1"/>
      </xdr:nvSpPr>
      <xdr:spPr>
        <a:xfrm>
          <a:off x="7626427" y="107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89552</xdr:rowOff>
    </xdr:from>
    <xdr:ext cx="469744" cy="259045"/>
    <xdr:sp macro="" textlink="">
      <xdr:nvSpPr>
        <xdr:cNvPr id="260" name="n_4mainValue【体育館・プール】&#10;一人当たり面積">
          <a:extLst>
            <a:ext uri="{FF2B5EF4-FFF2-40B4-BE49-F238E27FC236}">
              <a16:creationId xmlns:a16="http://schemas.microsoft.com/office/drawing/2014/main" id="{B7139A6B-1322-4226-999F-00361C57F61C}"/>
            </a:ext>
          </a:extLst>
        </xdr:cNvPr>
        <xdr:cNvSpPr txBox="1"/>
      </xdr:nvSpPr>
      <xdr:spPr>
        <a:xfrm>
          <a:off x="6737427" y="1071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B5B3672A-2058-4075-90B6-20D2FCE895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67BAF98E-2D3E-4160-971B-D8BC716D3F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8E929402-5A16-42B7-8FBD-30E9BFEA9A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F9A5248E-3222-43F6-BD5B-380A48437A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A73AF40A-8069-4B86-A813-A134C5E682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EB9329D4-E24A-44A4-8AD8-574EC9D1B1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B2F4974A-6F80-4AB2-A17D-AEEB5A7AEB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DF28C2E4-C005-4B5F-9A3C-E8D615FA777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C7092D89-387A-4612-8F17-AC03227CE0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791394BF-A750-4581-AA13-B95B95DE01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62E497F7-BCA7-44FB-9B73-C48CBDF8A49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B1DC7CF1-0434-4CA6-9BEF-DEDCE9F8117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557A84A3-11FB-4DC9-9900-AE2B1B88F34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3B792C54-6F1D-42CF-B802-B73DFC1D739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74815F3E-B488-4440-B720-6795E955CF5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F72EA955-256B-43FC-95EC-98110F6392B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461F48A-0CD7-456E-BD96-DECC6500DC0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319232E-D699-44B8-BB5A-B5EE9CC0211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C54F431A-D65A-4B87-93F1-4A2CFCC54CA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FE37A19B-036D-482A-BF62-D5699C94B7A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F1C162DC-92CF-4DE2-B112-D9628C966EB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E2851AD2-10D8-49AC-8783-66AB03923E8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CEB61C63-E4AA-4954-A843-F95B2B0DCAD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55F5B4C8-488D-4A22-BBB6-E8652F6F49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D81A1F80-DA88-4486-82B8-D207D80EA80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E0459390-00AE-4895-A308-78FC635F69C7}"/>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56907CD3-00A6-4F52-A1A2-ADAC1757FCB7}"/>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B69169A9-4BFD-430C-9E7C-4441A69F5C6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DE906C8E-2A20-4916-9912-ECF4BD85B8B7}"/>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290" name="直線コネクタ 289">
          <a:extLst>
            <a:ext uri="{FF2B5EF4-FFF2-40B4-BE49-F238E27FC236}">
              <a16:creationId xmlns:a16="http://schemas.microsoft.com/office/drawing/2014/main" id="{93FA1661-70D7-4E33-B76A-8CEB4F524C9B}"/>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50367367-774C-4425-91D4-B73C5D39FCD4}"/>
            </a:ext>
          </a:extLst>
        </xdr:cNvPr>
        <xdr:cNvSpPr txBox="1"/>
      </xdr:nvSpPr>
      <xdr:spPr>
        <a:xfrm>
          <a:off x="4673600" y="1400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92" name="フローチャート: 判断 291">
          <a:extLst>
            <a:ext uri="{FF2B5EF4-FFF2-40B4-BE49-F238E27FC236}">
              <a16:creationId xmlns:a16="http://schemas.microsoft.com/office/drawing/2014/main" id="{2332E85A-10B5-4340-B3CD-DBAFDBCFA4B8}"/>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3" name="フローチャート: 判断 292">
          <a:extLst>
            <a:ext uri="{FF2B5EF4-FFF2-40B4-BE49-F238E27FC236}">
              <a16:creationId xmlns:a16="http://schemas.microsoft.com/office/drawing/2014/main" id="{8A00C9D7-891A-4A4E-840B-4EC48C830AD1}"/>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4" name="フローチャート: 判断 293">
          <a:extLst>
            <a:ext uri="{FF2B5EF4-FFF2-40B4-BE49-F238E27FC236}">
              <a16:creationId xmlns:a16="http://schemas.microsoft.com/office/drawing/2014/main" id="{BF0BC82A-4D91-4838-BF6B-AAC2B4BE831D}"/>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5" name="フローチャート: 判断 294">
          <a:extLst>
            <a:ext uri="{FF2B5EF4-FFF2-40B4-BE49-F238E27FC236}">
              <a16:creationId xmlns:a16="http://schemas.microsoft.com/office/drawing/2014/main" id="{AB3049F1-2F53-4183-8A7F-10C06CB20AFE}"/>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6" name="フローチャート: 判断 295">
          <a:extLst>
            <a:ext uri="{FF2B5EF4-FFF2-40B4-BE49-F238E27FC236}">
              <a16:creationId xmlns:a16="http://schemas.microsoft.com/office/drawing/2014/main" id="{9BDB15D8-AB81-44B4-8277-403B547316C2}"/>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C2832C1-80BF-492E-82E5-029C3F1F2D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EE733FD-DF8A-4392-8914-3DFFCE80EA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C186DB1-15D1-4EF2-8610-D8CA5CFD61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EC84629-6784-4D2F-9DC1-DDCE4D0CF4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DA0A1D1-94FB-41D9-94E2-2EB63B1FA4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126093</xdr:rowOff>
    </xdr:from>
    <xdr:to>
      <xdr:col>24</xdr:col>
      <xdr:colOff>114300</xdr:colOff>
      <xdr:row>80</xdr:row>
      <xdr:rowOff>56243</xdr:rowOff>
    </xdr:to>
    <xdr:sp macro="" textlink="">
      <xdr:nvSpPr>
        <xdr:cNvPr id="302" name="楕円 301">
          <a:extLst>
            <a:ext uri="{FF2B5EF4-FFF2-40B4-BE49-F238E27FC236}">
              <a16:creationId xmlns:a16="http://schemas.microsoft.com/office/drawing/2014/main" id="{59A67E4C-D2D5-486D-AC5A-F57AF9237DCA}"/>
            </a:ext>
          </a:extLst>
        </xdr:cNvPr>
        <xdr:cNvSpPr/>
      </xdr:nvSpPr>
      <xdr:spPr>
        <a:xfrm>
          <a:off x="4584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148970</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51369C90-2DFA-4E9A-98D8-60AF42695631}"/>
            </a:ext>
          </a:extLst>
        </xdr:cNvPr>
        <xdr:cNvSpPr txBox="1"/>
      </xdr:nvSpPr>
      <xdr:spPr>
        <a:xfrm>
          <a:off x="46736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82006</xdr:rowOff>
    </xdr:from>
    <xdr:to>
      <xdr:col>20</xdr:col>
      <xdr:colOff>38100</xdr:colOff>
      <xdr:row>80</xdr:row>
      <xdr:rowOff>12156</xdr:rowOff>
    </xdr:to>
    <xdr:sp macro="" textlink="">
      <xdr:nvSpPr>
        <xdr:cNvPr id="304" name="楕円 303">
          <a:extLst>
            <a:ext uri="{FF2B5EF4-FFF2-40B4-BE49-F238E27FC236}">
              <a16:creationId xmlns:a16="http://schemas.microsoft.com/office/drawing/2014/main" id="{6278E2EA-5DC9-4D68-8CD2-3F61E04B04DD}"/>
            </a:ext>
          </a:extLst>
        </xdr:cNvPr>
        <xdr:cNvSpPr/>
      </xdr:nvSpPr>
      <xdr:spPr>
        <a:xfrm>
          <a:off x="3746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132806</xdr:rowOff>
    </xdr:from>
    <xdr:to>
      <xdr:col>24</xdr:col>
      <xdr:colOff>63500</xdr:colOff>
      <xdr:row>80</xdr:row>
      <xdr:rowOff>5443</xdr:rowOff>
    </xdr:to>
    <xdr:cxnSp macro="">
      <xdr:nvCxnSpPr>
        <xdr:cNvPr id="305" name="直線コネクタ 304">
          <a:extLst>
            <a:ext uri="{FF2B5EF4-FFF2-40B4-BE49-F238E27FC236}">
              <a16:creationId xmlns:a16="http://schemas.microsoft.com/office/drawing/2014/main" id="{5A3EB8A1-1609-433D-A9FC-6266FFB529E2}"/>
            </a:ext>
          </a:extLst>
        </xdr:cNvPr>
        <xdr:cNvCxnSpPr/>
      </xdr:nvCxnSpPr>
      <xdr:spPr>
        <a:xfrm>
          <a:off x="3797300" y="136773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306" name="楕円 305">
          <a:extLst>
            <a:ext uri="{FF2B5EF4-FFF2-40B4-BE49-F238E27FC236}">
              <a16:creationId xmlns:a16="http://schemas.microsoft.com/office/drawing/2014/main" id="{12B76F44-A9FA-4129-B5B7-30C03A38CDE7}"/>
            </a:ext>
          </a:extLst>
        </xdr:cNvPr>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79</xdr:row>
      <xdr:rowOff>132806</xdr:rowOff>
    </xdr:to>
    <xdr:cxnSp macro="">
      <xdr:nvCxnSpPr>
        <xdr:cNvPr id="307" name="直線コネクタ 306">
          <a:extLst>
            <a:ext uri="{FF2B5EF4-FFF2-40B4-BE49-F238E27FC236}">
              <a16:creationId xmlns:a16="http://schemas.microsoft.com/office/drawing/2014/main" id="{3EF9B3AF-A935-467F-8658-E7E6BC7C5942}"/>
            </a:ext>
          </a:extLst>
        </xdr:cNvPr>
        <xdr:cNvCxnSpPr/>
      </xdr:nvCxnSpPr>
      <xdr:spPr>
        <a:xfrm>
          <a:off x="2908300" y="136626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24856</xdr:rowOff>
    </xdr:from>
    <xdr:to>
      <xdr:col>10</xdr:col>
      <xdr:colOff>165100</xdr:colOff>
      <xdr:row>79</xdr:row>
      <xdr:rowOff>126456</xdr:rowOff>
    </xdr:to>
    <xdr:sp macro="" textlink="">
      <xdr:nvSpPr>
        <xdr:cNvPr id="308" name="楕円 307">
          <a:extLst>
            <a:ext uri="{FF2B5EF4-FFF2-40B4-BE49-F238E27FC236}">
              <a16:creationId xmlns:a16="http://schemas.microsoft.com/office/drawing/2014/main" id="{C9D768A9-84BA-4382-A009-C283F96216F5}"/>
            </a:ext>
          </a:extLst>
        </xdr:cNvPr>
        <xdr:cNvSpPr/>
      </xdr:nvSpPr>
      <xdr:spPr>
        <a:xfrm>
          <a:off x="1968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75656</xdr:rowOff>
    </xdr:from>
    <xdr:to>
      <xdr:col>15</xdr:col>
      <xdr:colOff>50800</xdr:colOff>
      <xdr:row>79</xdr:row>
      <xdr:rowOff>118111</xdr:rowOff>
    </xdr:to>
    <xdr:cxnSp macro="">
      <xdr:nvCxnSpPr>
        <xdr:cNvPr id="309" name="直線コネクタ 308">
          <a:extLst>
            <a:ext uri="{FF2B5EF4-FFF2-40B4-BE49-F238E27FC236}">
              <a16:creationId xmlns:a16="http://schemas.microsoft.com/office/drawing/2014/main" id="{F63CEDBD-8D79-48A0-9769-6D81D745297E}"/>
            </a:ext>
          </a:extLst>
        </xdr:cNvPr>
        <xdr:cNvCxnSpPr/>
      </xdr:nvCxnSpPr>
      <xdr:spPr>
        <a:xfrm>
          <a:off x="2019300" y="136202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148952</xdr:rowOff>
    </xdr:from>
    <xdr:to>
      <xdr:col>6</xdr:col>
      <xdr:colOff>38100</xdr:colOff>
      <xdr:row>79</xdr:row>
      <xdr:rowOff>79102</xdr:rowOff>
    </xdr:to>
    <xdr:sp macro="" textlink="">
      <xdr:nvSpPr>
        <xdr:cNvPr id="310" name="楕円 309">
          <a:extLst>
            <a:ext uri="{FF2B5EF4-FFF2-40B4-BE49-F238E27FC236}">
              <a16:creationId xmlns:a16="http://schemas.microsoft.com/office/drawing/2014/main" id="{C7A1269C-3AFA-4164-BCB1-7F604137DAF9}"/>
            </a:ext>
          </a:extLst>
        </xdr:cNvPr>
        <xdr:cNvSpPr/>
      </xdr:nvSpPr>
      <xdr:spPr>
        <a:xfrm>
          <a:off x="10795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28302</xdr:rowOff>
    </xdr:from>
    <xdr:to>
      <xdr:col>10</xdr:col>
      <xdr:colOff>114300</xdr:colOff>
      <xdr:row>79</xdr:row>
      <xdr:rowOff>75656</xdr:rowOff>
    </xdr:to>
    <xdr:cxnSp macro="">
      <xdr:nvCxnSpPr>
        <xdr:cNvPr id="311" name="直線コネクタ 310">
          <a:extLst>
            <a:ext uri="{FF2B5EF4-FFF2-40B4-BE49-F238E27FC236}">
              <a16:creationId xmlns:a16="http://schemas.microsoft.com/office/drawing/2014/main" id="{2F6563DE-0B72-47E8-8915-41DFE6A2B92D}"/>
            </a:ext>
          </a:extLst>
        </xdr:cNvPr>
        <xdr:cNvCxnSpPr/>
      </xdr:nvCxnSpPr>
      <xdr:spPr>
        <a:xfrm>
          <a:off x="1130300" y="135728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312" name="n_1aveValue【福祉施設】&#10;有形固定資産減価償却率">
          <a:extLst>
            <a:ext uri="{FF2B5EF4-FFF2-40B4-BE49-F238E27FC236}">
              <a16:creationId xmlns:a16="http://schemas.microsoft.com/office/drawing/2014/main" id="{92A86DE1-785C-482D-A109-7A9D3401458C}"/>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313" name="n_2aveValue【福祉施設】&#10;有形固定資産減価償却率">
          <a:extLst>
            <a:ext uri="{FF2B5EF4-FFF2-40B4-BE49-F238E27FC236}">
              <a16:creationId xmlns:a16="http://schemas.microsoft.com/office/drawing/2014/main" id="{331EC562-EB52-476B-A597-7BA8979DDA2E}"/>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314" name="n_3aveValue【福祉施設】&#10;有形固定資産減価償却率">
          <a:extLst>
            <a:ext uri="{FF2B5EF4-FFF2-40B4-BE49-F238E27FC236}">
              <a16:creationId xmlns:a16="http://schemas.microsoft.com/office/drawing/2014/main" id="{1F43DB98-E35B-426D-8172-2007553668F2}"/>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315" name="n_4aveValue【福祉施設】&#10;有形固定資産減価償却率">
          <a:extLst>
            <a:ext uri="{FF2B5EF4-FFF2-40B4-BE49-F238E27FC236}">
              <a16:creationId xmlns:a16="http://schemas.microsoft.com/office/drawing/2014/main" id="{13EFECC7-0255-47D2-8579-E5B81C2DEBC2}"/>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28683</xdr:rowOff>
    </xdr:from>
    <xdr:ext cx="405111" cy="259045"/>
    <xdr:sp macro="" textlink="">
      <xdr:nvSpPr>
        <xdr:cNvPr id="316" name="n_1mainValue【福祉施設】&#10;有形固定資産減価償却率">
          <a:extLst>
            <a:ext uri="{FF2B5EF4-FFF2-40B4-BE49-F238E27FC236}">
              <a16:creationId xmlns:a16="http://schemas.microsoft.com/office/drawing/2014/main" id="{F137EB79-74CA-4D0A-886B-7C5A53B768BB}"/>
            </a:ext>
          </a:extLst>
        </xdr:cNvPr>
        <xdr:cNvSpPr txBox="1"/>
      </xdr:nvSpPr>
      <xdr:spPr>
        <a:xfrm>
          <a:off x="3582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317" name="n_2mainValue【福祉施設】&#10;有形固定資産減価償却率">
          <a:extLst>
            <a:ext uri="{FF2B5EF4-FFF2-40B4-BE49-F238E27FC236}">
              <a16:creationId xmlns:a16="http://schemas.microsoft.com/office/drawing/2014/main" id="{C7EBE9F5-07BB-4ED0-AB5A-11A953949D90}"/>
            </a:ext>
          </a:extLst>
        </xdr:cNvPr>
        <xdr:cNvSpPr txBox="1"/>
      </xdr:nvSpPr>
      <xdr:spPr>
        <a:xfrm>
          <a:off x="2705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142983</xdr:rowOff>
    </xdr:from>
    <xdr:ext cx="405111" cy="259045"/>
    <xdr:sp macro="" textlink="">
      <xdr:nvSpPr>
        <xdr:cNvPr id="318" name="n_3mainValue【福祉施設】&#10;有形固定資産減価償却率">
          <a:extLst>
            <a:ext uri="{FF2B5EF4-FFF2-40B4-BE49-F238E27FC236}">
              <a16:creationId xmlns:a16="http://schemas.microsoft.com/office/drawing/2014/main" id="{5CF0EA9B-DABB-4DC4-BBF2-AA65EDC4E122}"/>
            </a:ext>
          </a:extLst>
        </xdr:cNvPr>
        <xdr:cNvSpPr txBox="1"/>
      </xdr:nvSpPr>
      <xdr:spPr>
        <a:xfrm>
          <a:off x="1816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95629</xdr:rowOff>
    </xdr:from>
    <xdr:ext cx="405111" cy="259045"/>
    <xdr:sp macro="" textlink="">
      <xdr:nvSpPr>
        <xdr:cNvPr id="319" name="n_4mainValue【福祉施設】&#10;有形固定資産減価償却率">
          <a:extLst>
            <a:ext uri="{FF2B5EF4-FFF2-40B4-BE49-F238E27FC236}">
              <a16:creationId xmlns:a16="http://schemas.microsoft.com/office/drawing/2014/main" id="{723263D0-5753-44B9-911D-EFE6DC171863}"/>
            </a:ext>
          </a:extLst>
        </xdr:cNvPr>
        <xdr:cNvSpPr txBox="1"/>
      </xdr:nvSpPr>
      <xdr:spPr>
        <a:xfrm>
          <a:off x="927744" y="1329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C8E3C49-FFE5-4973-9E6B-BB98237826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73336AD-5A6E-42F2-9607-93DE783682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8042D35-8C6C-4DBA-A210-499567FB769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2E3EAF5-7DD1-48BB-929F-42E1F50858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AEE0E2C-4037-4F33-AC9B-5CF58876C0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C87548D-4649-44DE-B591-FDDE8BA1A4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821F45A-AD38-4E23-9B7A-B90EB3AE3D3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AD942B2-7386-4CB6-A84B-7A67BC04C7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2D97E030-CD33-49A2-BF8B-9A97FD69DB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D6F6882-2FA3-4EDC-9E19-7DF0CDC07E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D7A6B576-A14A-4F4F-A498-1DCADC28061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F404E08B-ADA2-4077-B8AF-C57BDB5C20F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468F96AA-A8E0-4C53-91AC-EFF3647BECC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2BBE4D01-AD6D-4762-B724-89D377D19D0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2FBDF353-DC67-448B-9A74-6C435DD85CF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36CE119A-BA2B-48FC-8A9A-35C98F3A049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AD248D4D-D5B4-41C1-ACD2-36FCD267B2D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EAA92B0C-9842-4060-9EAC-6D1FF2BE67C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2AF7385-9785-4EBA-A2B6-D2D2801EE48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910A5D98-BE0F-4078-A435-D34030C4113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ABFBD95-1EBC-46EA-906B-D371AA1783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341" name="直線コネクタ 340">
          <a:extLst>
            <a:ext uri="{FF2B5EF4-FFF2-40B4-BE49-F238E27FC236}">
              <a16:creationId xmlns:a16="http://schemas.microsoft.com/office/drawing/2014/main" id="{88EC7630-6527-448D-9C1C-F295A07482B4}"/>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342" name="【福祉施設】&#10;一人当たり面積最小値テキスト">
          <a:extLst>
            <a:ext uri="{FF2B5EF4-FFF2-40B4-BE49-F238E27FC236}">
              <a16:creationId xmlns:a16="http://schemas.microsoft.com/office/drawing/2014/main" id="{8CDB41D4-D3BC-4E66-8C22-8CAFF6936636}"/>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343" name="直線コネクタ 342">
          <a:extLst>
            <a:ext uri="{FF2B5EF4-FFF2-40B4-BE49-F238E27FC236}">
              <a16:creationId xmlns:a16="http://schemas.microsoft.com/office/drawing/2014/main" id="{FCF1564B-870A-4E48-9AAF-44EE7DDA049D}"/>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344" name="【福祉施設】&#10;一人当たり面積最大値テキスト">
          <a:extLst>
            <a:ext uri="{FF2B5EF4-FFF2-40B4-BE49-F238E27FC236}">
              <a16:creationId xmlns:a16="http://schemas.microsoft.com/office/drawing/2014/main" id="{9A029DE1-F82C-4156-BEEB-60A4ED62EA9F}"/>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345" name="直線コネクタ 344">
          <a:extLst>
            <a:ext uri="{FF2B5EF4-FFF2-40B4-BE49-F238E27FC236}">
              <a16:creationId xmlns:a16="http://schemas.microsoft.com/office/drawing/2014/main" id="{A018007A-6E52-44F9-B9DE-F5E814A48ACE}"/>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346" name="【福祉施設】&#10;一人当たり面積平均値テキスト">
          <a:extLst>
            <a:ext uri="{FF2B5EF4-FFF2-40B4-BE49-F238E27FC236}">
              <a16:creationId xmlns:a16="http://schemas.microsoft.com/office/drawing/2014/main" id="{40FCA8E9-8CFD-4A1A-9AE7-F7F7002E367E}"/>
            </a:ext>
          </a:extLst>
        </xdr:cNvPr>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347" name="フローチャート: 判断 346">
          <a:extLst>
            <a:ext uri="{FF2B5EF4-FFF2-40B4-BE49-F238E27FC236}">
              <a16:creationId xmlns:a16="http://schemas.microsoft.com/office/drawing/2014/main" id="{7BB7849F-8145-4C19-8C18-9D55E727105C}"/>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348" name="フローチャート: 判断 347">
          <a:extLst>
            <a:ext uri="{FF2B5EF4-FFF2-40B4-BE49-F238E27FC236}">
              <a16:creationId xmlns:a16="http://schemas.microsoft.com/office/drawing/2014/main" id="{6AC376C2-961B-416E-A554-595B1AF91054}"/>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349" name="フローチャート: 判断 348">
          <a:extLst>
            <a:ext uri="{FF2B5EF4-FFF2-40B4-BE49-F238E27FC236}">
              <a16:creationId xmlns:a16="http://schemas.microsoft.com/office/drawing/2014/main" id="{2775EAE8-CD50-45BD-99F5-13E4BE70168B}"/>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350" name="フローチャート: 判断 349">
          <a:extLst>
            <a:ext uri="{FF2B5EF4-FFF2-40B4-BE49-F238E27FC236}">
              <a16:creationId xmlns:a16="http://schemas.microsoft.com/office/drawing/2014/main" id="{56132985-FE42-4E4E-9699-04F6E41D7E5A}"/>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351" name="フローチャート: 判断 350">
          <a:extLst>
            <a:ext uri="{FF2B5EF4-FFF2-40B4-BE49-F238E27FC236}">
              <a16:creationId xmlns:a16="http://schemas.microsoft.com/office/drawing/2014/main" id="{3397BEF5-2764-4044-8944-53AEA089101C}"/>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A998090-99F3-43CC-A148-11D8BB234E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7B4404D-BCE2-47E4-A261-C5418F956D7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5820DF-B556-42BB-9F9D-837062002AA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D197894-1391-4DA8-8C4D-7A508DD675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F11C730-D5F7-4E58-ABC0-FA03A857B9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89027</xdr:rowOff>
    </xdr:from>
    <xdr:to>
      <xdr:col>55</xdr:col>
      <xdr:colOff>50800</xdr:colOff>
      <xdr:row>84</xdr:row>
      <xdr:rowOff>19177</xdr:rowOff>
    </xdr:to>
    <xdr:sp macro="" textlink="">
      <xdr:nvSpPr>
        <xdr:cNvPr id="357" name="楕円 356">
          <a:extLst>
            <a:ext uri="{FF2B5EF4-FFF2-40B4-BE49-F238E27FC236}">
              <a16:creationId xmlns:a16="http://schemas.microsoft.com/office/drawing/2014/main" id="{55B60537-8783-4A61-B544-03195A1A20D2}"/>
            </a:ext>
          </a:extLst>
        </xdr:cNvPr>
        <xdr:cNvSpPr/>
      </xdr:nvSpPr>
      <xdr:spPr>
        <a:xfrm>
          <a:off x="10426700" y="143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111904</xdr:rowOff>
    </xdr:from>
    <xdr:ext cx="469744" cy="259045"/>
    <xdr:sp macro="" textlink="">
      <xdr:nvSpPr>
        <xdr:cNvPr id="358" name="【福祉施設】&#10;一人当たり面積該当値テキスト">
          <a:extLst>
            <a:ext uri="{FF2B5EF4-FFF2-40B4-BE49-F238E27FC236}">
              <a16:creationId xmlns:a16="http://schemas.microsoft.com/office/drawing/2014/main" id="{AA6CEB30-2EDB-4DD4-940C-5832063B658B}"/>
            </a:ext>
          </a:extLst>
        </xdr:cNvPr>
        <xdr:cNvSpPr txBox="1"/>
      </xdr:nvSpPr>
      <xdr:spPr>
        <a:xfrm>
          <a:off x="10515600" y="141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96571</xdr:rowOff>
    </xdr:from>
    <xdr:to>
      <xdr:col>50</xdr:col>
      <xdr:colOff>165100</xdr:colOff>
      <xdr:row>84</xdr:row>
      <xdr:rowOff>26721</xdr:rowOff>
    </xdr:to>
    <xdr:sp macro="" textlink="">
      <xdr:nvSpPr>
        <xdr:cNvPr id="359" name="楕円 358">
          <a:extLst>
            <a:ext uri="{FF2B5EF4-FFF2-40B4-BE49-F238E27FC236}">
              <a16:creationId xmlns:a16="http://schemas.microsoft.com/office/drawing/2014/main" id="{3FD28D1A-520A-4766-87A5-7AE06BE68785}"/>
            </a:ext>
          </a:extLst>
        </xdr:cNvPr>
        <xdr:cNvSpPr/>
      </xdr:nvSpPr>
      <xdr:spPr>
        <a:xfrm>
          <a:off x="9588500" y="143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139827</xdr:rowOff>
    </xdr:from>
    <xdr:to>
      <xdr:col>55</xdr:col>
      <xdr:colOff>0</xdr:colOff>
      <xdr:row>83</xdr:row>
      <xdr:rowOff>147371</xdr:rowOff>
    </xdr:to>
    <xdr:cxnSp macro="">
      <xdr:nvCxnSpPr>
        <xdr:cNvPr id="360" name="直線コネクタ 359">
          <a:extLst>
            <a:ext uri="{FF2B5EF4-FFF2-40B4-BE49-F238E27FC236}">
              <a16:creationId xmlns:a16="http://schemas.microsoft.com/office/drawing/2014/main" id="{4EA96513-E1C1-469A-BB80-C82A52FAF903}"/>
            </a:ext>
          </a:extLst>
        </xdr:cNvPr>
        <xdr:cNvCxnSpPr/>
      </xdr:nvCxnSpPr>
      <xdr:spPr>
        <a:xfrm flipV="1">
          <a:off x="9639300" y="14370177"/>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77826</xdr:rowOff>
    </xdr:from>
    <xdr:to>
      <xdr:col>46</xdr:col>
      <xdr:colOff>38100</xdr:colOff>
      <xdr:row>84</xdr:row>
      <xdr:rowOff>7976</xdr:rowOff>
    </xdr:to>
    <xdr:sp macro="" textlink="">
      <xdr:nvSpPr>
        <xdr:cNvPr id="361" name="楕円 360">
          <a:extLst>
            <a:ext uri="{FF2B5EF4-FFF2-40B4-BE49-F238E27FC236}">
              <a16:creationId xmlns:a16="http://schemas.microsoft.com/office/drawing/2014/main" id="{9217B884-8D73-4A66-81FE-DC7C9DED2834}"/>
            </a:ext>
          </a:extLst>
        </xdr:cNvPr>
        <xdr:cNvSpPr/>
      </xdr:nvSpPr>
      <xdr:spPr>
        <a:xfrm>
          <a:off x="8699500" y="143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128626</xdr:rowOff>
    </xdr:from>
    <xdr:to>
      <xdr:col>50</xdr:col>
      <xdr:colOff>114300</xdr:colOff>
      <xdr:row>83</xdr:row>
      <xdr:rowOff>147371</xdr:rowOff>
    </xdr:to>
    <xdr:cxnSp macro="">
      <xdr:nvCxnSpPr>
        <xdr:cNvPr id="362" name="直線コネクタ 361">
          <a:extLst>
            <a:ext uri="{FF2B5EF4-FFF2-40B4-BE49-F238E27FC236}">
              <a16:creationId xmlns:a16="http://schemas.microsoft.com/office/drawing/2014/main" id="{71CCD7FF-2A00-4C7A-852C-09B16C87BDD7}"/>
            </a:ext>
          </a:extLst>
        </xdr:cNvPr>
        <xdr:cNvCxnSpPr/>
      </xdr:nvCxnSpPr>
      <xdr:spPr>
        <a:xfrm>
          <a:off x="8750300" y="1435897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86513</xdr:rowOff>
    </xdr:from>
    <xdr:to>
      <xdr:col>41</xdr:col>
      <xdr:colOff>101600</xdr:colOff>
      <xdr:row>84</xdr:row>
      <xdr:rowOff>16663</xdr:rowOff>
    </xdr:to>
    <xdr:sp macro="" textlink="">
      <xdr:nvSpPr>
        <xdr:cNvPr id="363" name="楕円 362">
          <a:extLst>
            <a:ext uri="{FF2B5EF4-FFF2-40B4-BE49-F238E27FC236}">
              <a16:creationId xmlns:a16="http://schemas.microsoft.com/office/drawing/2014/main" id="{D0037154-4397-4E7A-947E-107E54C869E8}"/>
            </a:ext>
          </a:extLst>
        </xdr:cNvPr>
        <xdr:cNvSpPr/>
      </xdr:nvSpPr>
      <xdr:spPr>
        <a:xfrm>
          <a:off x="7810500" y="143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128626</xdr:rowOff>
    </xdr:from>
    <xdr:to>
      <xdr:col>45</xdr:col>
      <xdr:colOff>177800</xdr:colOff>
      <xdr:row>83</xdr:row>
      <xdr:rowOff>137313</xdr:rowOff>
    </xdr:to>
    <xdr:cxnSp macro="">
      <xdr:nvCxnSpPr>
        <xdr:cNvPr id="364" name="直線コネクタ 363">
          <a:extLst>
            <a:ext uri="{FF2B5EF4-FFF2-40B4-BE49-F238E27FC236}">
              <a16:creationId xmlns:a16="http://schemas.microsoft.com/office/drawing/2014/main" id="{32B5F3FE-06F6-4C63-BAF0-21583B838842}"/>
            </a:ext>
          </a:extLst>
        </xdr:cNvPr>
        <xdr:cNvCxnSpPr/>
      </xdr:nvCxnSpPr>
      <xdr:spPr>
        <a:xfrm flipV="1">
          <a:off x="7861300" y="1435897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94514</xdr:rowOff>
    </xdr:from>
    <xdr:to>
      <xdr:col>36</xdr:col>
      <xdr:colOff>165100</xdr:colOff>
      <xdr:row>84</xdr:row>
      <xdr:rowOff>24664</xdr:rowOff>
    </xdr:to>
    <xdr:sp macro="" textlink="">
      <xdr:nvSpPr>
        <xdr:cNvPr id="365" name="楕円 364">
          <a:extLst>
            <a:ext uri="{FF2B5EF4-FFF2-40B4-BE49-F238E27FC236}">
              <a16:creationId xmlns:a16="http://schemas.microsoft.com/office/drawing/2014/main" id="{F678BA38-822E-45C0-B0CD-F2535AE76341}"/>
            </a:ext>
          </a:extLst>
        </xdr:cNvPr>
        <xdr:cNvSpPr/>
      </xdr:nvSpPr>
      <xdr:spPr>
        <a:xfrm>
          <a:off x="6921500" y="143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137313</xdr:rowOff>
    </xdr:from>
    <xdr:to>
      <xdr:col>41</xdr:col>
      <xdr:colOff>50800</xdr:colOff>
      <xdr:row>83</xdr:row>
      <xdr:rowOff>145314</xdr:rowOff>
    </xdr:to>
    <xdr:cxnSp macro="">
      <xdr:nvCxnSpPr>
        <xdr:cNvPr id="366" name="直線コネクタ 365">
          <a:extLst>
            <a:ext uri="{FF2B5EF4-FFF2-40B4-BE49-F238E27FC236}">
              <a16:creationId xmlns:a16="http://schemas.microsoft.com/office/drawing/2014/main" id="{AD614AD4-ABF9-455D-9A52-21F42AFA8AA4}"/>
            </a:ext>
          </a:extLst>
        </xdr:cNvPr>
        <xdr:cNvCxnSpPr/>
      </xdr:nvCxnSpPr>
      <xdr:spPr>
        <a:xfrm flipV="1">
          <a:off x="6972300" y="143676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73398</xdr:rowOff>
    </xdr:from>
    <xdr:ext cx="469744" cy="259045"/>
    <xdr:sp macro="" textlink="">
      <xdr:nvSpPr>
        <xdr:cNvPr id="367" name="n_1aveValue【福祉施設】&#10;一人当たり面積">
          <a:extLst>
            <a:ext uri="{FF2B5EF4-FFF2-40B4-BE49-F238E27FC236}">
              <a16:creationId xmlns:a16="http://schemas.microsoft.com/office/drawing/2014/main" id="{24AFD591-4D72-4E67-8539-D4AA36990B38}"/>
            </a:ext>
          </a:extLst>
        </xdr:cNvPr>
        <xdr:cNvSpPr txBox="1"/>
      </xdr:nvSpPr>
      <xdr:spPr>
        <a:xfrm>
          <a:off x="9391727" y="146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49395</xdr:rowOff>
    </xdr:from>
    <xdr:ext cx="469744" cy="259045"/>
    <xdr:sp macro="" textlink="">
      <xdr:nvSpPr>
        <xdr:cNvPr id="368" name="n_2aveValue【福祉施設】&#10;一人当たり面積">
          <a:extLst>
            <a:ext uri="{FF2B5EF4-FFF2-40B4-BE49-F238E27FC236}">
              <a16:creationId xmlns:a16="http://schemas.microsoft.com/office/drawing/2014/main" id="{A39F69F6-B9B2-41B6-A97C-1D5656F1168F}"/>
            </a:ext>
          </a:extLst>
        </xdr:cNvPr>
        <xdr:cNvSpPr txBox="1"/>
      </xdr:nvSpPr>
      <xdr:spPr>
        <a:xfrm>
          <a:off x="8515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35679</xdr:rowOff>
    </xdr:from>
    <xdr:ext cx="469744" cy="259045"/>
    <xdr:sp macro="" textlink="">
      <xdr:nvSpPr>
        <xdr:cNvPr id="369" name="n_3aveValue【福祉施設】&#10;一人当たり面積">
          <a:extLst>
            <a:ext uri="{FF2B5EF4-FFF2-40B4-BE49-F238E27FC236}">
              <a16:creationId xmlns:a16="http://schemas.microsoft.com/office/drawing/2014/main" id="{D98D7004-57F3-445D-9036-B38E771CD192}"/>
            </a:ext>
          </a:extLst>
        </xdr:cNvPr>
        <xdr:cNvSpPr txBox="1"/>
      </xdr:nvSpPr>
      <xdr:spPr>
        <a:xfrm>
          <a:off x="7626427"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49395</xdr:rowOff>
    </xdr:from>
    <xdr:ext cx="469744" cy="259045"/>
    <xdr:sp macro="" textlink="">
      <xdr:nvSpPr>
        <xdr:cNvPr id="370" name="n_4aveValue【福祉施設】&#10;一人当たり面積">
          <a:extLst>
            <a:ext uri="{FF2B5EF4-FFF2-40B4-BE49-F238E27FC236}">
              <a16:creationId xmlns:a16="http://schemas.microsoft.com/office/drawing/2014/main" id="{A15AC231-8AC8-47C3-B763-B331D0B45CF9}"/>
            </a:ext>
          </a:extLst>
        </xdr:cNvPr>
        <xdr:cNvSpPr txBox="1"/>
      </xdr:nvSpPr>
      <xdr:spPr>
        <a:xfrm>
          <a:off x="6737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43248</xdr:rowOff>
    </xdr:from>
    <xdr:ext cx="469744" cy="259045"/>
    <xdr:sp macro="" textlink="">
      <xdr:nvSpPr>
        <xdr:cNvPr id="371" name="n_1mainValue【福祉施設】&#10;一人当たり面積">
          <a:extLst>
            <a:ext uri="{FF2B5EF4-FFF2-40B4-BE49-F238E27FC236}">
              <a16:creationId xmlns:a16="http://schemas.microsoft.com/office/drawing/2014/main" id="{4C07152A-6537-4DF4-B505-740D1C822841}"/>
            </a:ext>
          </a:extLst>
        </xdr:cNvPr>
        <xdr:cNvSpPr txBox="1"/>
      </xdr:nvSpPr>
      <xdr:spPr>
        <a:xfrm>
          <a:off x="9391727" y="1410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24503</xdr:rowOff>
    </xdr:from>
    <xdr:ext cx="469744" cy="259045"/>
    <xdr:sp macro="" textlink="">
      <xdr:nvSpPr>
        <xdr:cNvPr id="372" name="n_2mainValue【福祉施設】&#10;一人当たり面積">
          <a:extLst>
            <a:ext uri="{FF2B5EF4-FFF2-40B4-BE49-F238E27FC236}">
              <a16:creationId xmlns:a16="http://schemas.microsoft.com/office/drawing/2014/main" id="{D93E6C89-0944-4BD2-A10B-E6DBA9DAB700}"/>
            </a:ext>
          </a:extLst>
        </xdr:cNvPr>
        <xdr:cNvSpPr txBox="1"/>
      </xdr:nvSpPr>
      <xdr:spPr>
        <a:xfrm>
          <a:off x="8515427" y="140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33190</xdr:rowOff>
    </xdr:from>
    <xdr:ext cx="469744" cy="259045"/>
    <xdr:sp macro="" textlink="">
      <xdr:nvSpPr>
        <xdr:cNvPr id="373" name="n_3mainValue【福祉施設】&#10;一人当たり面積">
          <a:extLst>
            <a:ext uri="{FF2B5EF4-FFF2-40B4-BE49-F238E27FC236}">
              <a16:creationId xmlns:a16="http://schemas.microsoft.com/office/drawing/2014/main" id="{10E5A7DC-EEBD-4E2C-8217-8802F6F173F7}"/>
            </a:ext>
          </a:extLst>
        </xdr:cNvPr>
        <xdr:cNvSpPr txBox="1"/>
      </xdr:nvSpPr>
      <xdr:spPr>
        <a:xfrm>
          <a:off x="7626427" y="140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41191</xdr:rowOff>
    </xdr:from>
    <xdr:ext cx="469744" cy="259045"/>
    <xdr:sp macro="" textlink="">
      <xdr:nvSpPr>
        <xdr:cNvPr id="374" name="n_4mainValue【福祉施設】&#10;一人当たり面積">
          <a:extLst>
            <a:ext uri="{FF2B5EF4-FFF2-40B4-BE49-F238E27FC236}">
              <a16:creationId xmlns:a16="http://schemas.microsoft.com/office/drawing/2014/main" id="{4F6C72A0-C9F9-4A49-8D82-837CEDF4A61C}"/>
            </a:ext>
          </a:extLst>
        </xdr:cNvPr>
        <xdr:cNvSpPr txBox="1"/>
      </xdr:nvSpPr>
      <xdr:spPr>
        <a:xfrm>
          <a:off x="6737427" y="1410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BBDEC21-9005-4D24-A69D-83FF16CB6B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B61012A-7700-4192-A0BA-9795FCA267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A872D94-6CDE-42D8-AAA1-76198283F65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6116C598-C6C5-4F4B-9251-57532E5768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849CFCA3-BF73-4B1D-B644-88A0785A01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EE16D14D-5C56-4181-A4C8-4CFE19FA81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7B99F66E-A5BA-427B-83E0-89DEF55320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9C9F488-1683-4DBC-9CE9-14B674EB0D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95240C8A-1588-4B2B-977E-A29B952C33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12B1A6D3-09F4-47AB-856F-466F011841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8CB602F-1EA8-4F93-B4A1-177CBEC182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583100AE-1ABB-420C-8F42-3CB91CA911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D2FBCE72-DDB8-410C-ADAF-833F6E34BF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807F1FB3-F531-4194-8AD5-AF307E2C1D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936A6054-9812-4E77-9A83-A46F32944E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FEA7316-D82A-4D13-8323-20A6C5DFCF1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73FE1D4D-1172-4697-9D26-29BD1AE714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C592617B-9C8D-4EED-B474-EF4840D45C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75BDB36-CE74-491D-9205-799A4E3B42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CC2736A2-17B6-4D16-B3F3-6DB89B819E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52C65218-522F-4ECA-B74F-6DB70829C5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D5BD2457-7684-4A1A-A5EE-06D86DC92D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94A07E7-5F15-4137-AABD-BED0F767B3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261A8CEC-AF10-4A54-BE0A-30D3026BA4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2A9E48AD-B924-4795-A162-E8324C76B9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B0A85AD-1CEE-493A-B1C8-4F6734A379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31B1EA1B-C656-4826-92D5-40FFE2B34C1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CF11B832-BC2F-453B-B0BE-2178787CB1B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29CC11F-53DA-4039-8E0D-4C5A137DF2A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BBC0430F-05E7-40BB-869F-3FF4F6D95F9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8C57053F-AA64-4F4A-8F0F-A6884F340DA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F65351CE-3E63-409E-BEC0-B648DACB05E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CD50C7C-AFB3-413D-BFED-29CB02DEFE2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BD04A44E-ABE8-4673-A120-5C2457B641A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73C74CAA-041A-4BA8-8A93-29874213BB8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F6E65147-069D-412F-B154-39F8A072BA7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D837EA6C-806E-47EF-B9AF-57A255571F3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FFCD4991-7F33-4FD3-9616-ABE30939CC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D01D418B-A13E-4987-8D91-7D5E82C5202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1DCE8B5-6A59-47CC-B751-13B519DF1E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40</xdr:row>
      <xdr:rowOff>83820</xdr:rowOff>
    </xdr:to>
    <xdr:cxnSp macro="">
      <xdr:nvCxnSpPr>
        <xdr:cNvPr id="415" name="直線コネクタ 414">
          <a:extLst>
            <a:ext uri="{FF2B5EF4-FFF2-40B4-BE49-F238E27FC236}">
              <a16:creationId xmlns:a16="http://schemas.microsoft.com/office/drawing/2014/main" id="{A62B98D3-9C1E-4B04-8B24-DEB221EA2E15}"/>
            </a:ext>
          </a:extLst>
        </xdr:cNvPr>
        <xdr:cNvCxnSpPr/>
      </xdr:nvCxnSpPr>
      <xdr:spPr>
        <a:xfrm flipV="1">
          <a:off x="16318864" y="563499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87647</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A7B16981-4FF0-4A9B-B807-D115A67D5966}"/>
            </a:ext>
          </a:extLst>
        </xdr:cNvPr>
        <xdr:cNvSpPr txBox="1"/>
      </xdr:nvSpPr>
      <xdr:spPr>
        <a:xfrm>
          <a:off x="16357600"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83820</xdr:rowOff>
    </xdr:from>
    <xdr:to>
      <xdr:col>86</xdr:col>
      <xdr:colOff>25400</xdr:colOff>
      <xdr:row>40</xdr:row>
      <xdr:rowOff>83820</xdr:rowOff>
    </xdr:to>
    <xdr:cxnSp macro="">
      <xdr:nvCxnSpPr>
        <xdr:cNvPr id="417" name="直線コネクタ 416">
          <a:extLst>
            <a:ext uri="{FF2B5EF4-FFF2-40B4-BE49-F238E27FC236}">
              <a16:creationId xmlns:a16="http://schemas.microsoft.com/office/drawing/2014/main" id="{C2373E2E-0F25-4FD9-B63F-361CC25BF021}"/>
            </a:ext>
          </a:extLst>
        </xdr:cNvPr>
        <xdr:cNvCxnSpPr/>
      </xdr:nvCxnSpPr>
      <xdr:spPr>
        <a:xfrm>
          <a:off x="16230600" y="694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928760B0-6CD2-4E21-8FCF-AAEF77E66B68}"/>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19" name="直線コネクタ 418">
          <a:extLst>
            <a:ext uri="{FF2B5EF4-FFF2-40B4-BE49-F238E27FC236}">
              <a16:creationId xmlns:a16="http://schemas.microsoft.com/office/drawing/2014/main" id="{596D9707-BDF8-45AA-AED2-F397CBFCC8D2}"/>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74947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BDF04104-88EC-4852-85AB-24644FC6E97F}"/>
            </a:ext>
          </a:extLst>
        </xdr:cNvPr>
        <xdr:cNvSpPr txBox="1"/>
      </xdr:nvSpPr>
      <xdr:spPr>
        <a:xfrm>
          <a:off x="16357600" y="607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52070</xdr:rowOff>
    </xdr:from>
    <xdr:to>
      <xdr:col>85</xdr:col>
      <xdr:colOff>177800</xdr:colOff>
      <xdr:row>36</xdr:row>
      <xdr:rowOff>153670</xdr:rowOff>
    </xdr:to>
    <xdr:sp macro="" textlink="">
      <xdr:nvSpPr>
        <xdr:cNvPr id="421" name="フローチャート: 判断 420">
          <a:extLst>
            <a:ext uri="{FF2B5EF4-FFF2-40B4-BE49-F238E27FC236}">
              <a16:creationId xmlns:a16="http://schemas.microsoft.com/office/drawing/2014/main" id="{7B2EDCBB-B70E-48D9-AA18-FE6DBFE5AC84}"/>
            </a:ext>
          </a:extLst>
        </xdr:cNvPr>
        <xdr:cNvSpPr/>
      </xdr:nvSpPr>
      <xdr:spPr>
        <a:xfrm>
          <a:off x="162687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22" name="フローチャート: 判断 421">
          <a:extLst>
            <a:ext uri="{FF2B5EF4-FFF2-40B4-BE49-F238E27FC236}">
              <a16:creationId xmlns:a16="http://schemas.microsoft.com/office/drawing/2014/main" id="{6C37D681-A08E-4A17-8EB0-8BC3C301358D}"/>
            </a:ext>
          </a:extLst>
        </xdr:cNvPr>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23" name="フローチャート: 判断 422">
          <a:extLst>
            <a:ext uri="{FF2B5EF4-FFF2-40B4-BE49-F238E27FC236}">
              <a16:creationId xmlns:a16="http://schemas.microsoft.com/office/drawing/2014/main" id="{60909C77-2FA8-4D83-8232-7B81D4D697EB}"/>
            </a:ext>
          </a:extLst>
        </xdr:cNvPr>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24" name="フローチャート: 判断 423">
          <a:extLst>
            <a:ext uri="{FF2B5EF4-FFF2-40B4-BE49-F238E27FC236}">
              <a16:creationId xmlns:a16="http://schemas.microsoft.com/office/drawing/2014/main" id="{CD2EF0D6-5C5D-4931-97A7-87960F121198}"/>
            </a:ext>
          </a:extLst>
        </xdr:cNvPr>
        <xdr:cNvSpPr/>
      </xdr:nvSpPr>
      <xdr:spPr>
        <a:xfrm>
          <a:off x="13652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5" name="フローチャート: 判断 424">
          <a:extLst>
            <a:ext uri="{FF2B5EF4-FFF2-40B4-BE49-F238E27FC236}">
              <a16:creationId xmlns:a16="http://schemas.microsoft.com/office/drawing/2014/main" id="{B0B10252-E37F-47F5-8D8B-E19B8DDC21DA}"/>
            </a:ext>
          </a:extLst>
        </xdr:cNvPr>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1541759-2DD6-4236-B3EB-B0AAB8CC13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309AE24-81C7-4F50-84D6-2D91ADF1DD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E05663F-C79D-47F4-81D6-E4910ED7DE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94F53F1-00FD-457D-A373-A5E88E9693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A05C6C0-BE93-4ECF-B32B-6296CD472E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31" name="楕円 430">
          <a:extLst>
            <a:ext uri="{FF2B5EF4-FFF2-40B4-BE49-F238E27FC236}">
              <a16:creationId xmlns:a16="http://schemas.microsoft.com/office/drawing/2014/main" id="{453C2368-8F1C-481E-BEF9-4A9371A6B071}"/>
            </a:ext>
          </a:extLst>
        </xdr:cNvPr>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971617FA-81C6-4C2C-8D35-B3C99D09FEFD}"/>
            </a:ext>
          </a:extLst>
        </xdr:cNvPr>
        <xdr:cNvSpPr txBox="1"/>
      </xdr:nvSpPr>
      <xdr:spPr>
        <a:xfrm>
          <a:off x="16357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21590</xdr:rowOff>
    </xdr:from>
    <xdr:to>
      <xdr:col>81</xdr:col>
      <xdr:colOff>101600</xdr:colOff>
      <xdr:row>41</xdr:row>
      <xdr:rowOff>123190</xdr:rowOff>
    </xdr:to>
    <xdr:sp macro="" textlink="">
      <xdr:nvSpPr>
        <xdr:cNvPr id="433" name="楕円 432">
          <a:extLst>
            <a:ext uri="{FF2B5EF4-FFF2-40B4-BE49-F238E27FC236}">
              <a16:creationId xmlns:a16="http://schemas.microsoft.com/office/drawing/2014/main" id="{0BEA033A-266B-4AFE-BA74-B9806B7DDAF3}"/>
            </a:ext>
          </a:extLst>
        </xdr:cNvPr>
        <xdr:cNvSpPr/>
      </xdr:nvSpPr>
      <xdr:spPr>
        <a:xfrm>
          <a:off x="1543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55245</xdr:rowOff>
    </xdr:from>
    <xdr:to>
      <xdr:col>85</xdr:col>
      <xdr:colOff>127000</xdr:colOff>
      <xdr:row>41</xdr:row>
      <xdr:rowOff>72390</xdr:rowOff>
    </xdr:to>
    <xdr:cxnSp macro="">
      <xdr:nvCxnSpPr>
        <xdr:cNvPr id="434" name="直線コネクタ 433">
          <a:extLst>
            <a:ext uri="{FF2B5EF4-FFF2-40B4-BE49-F238E27FC236}">
              <a16:creationId xmlns:a16="http://schemas.microsoft.com/office/drawing/2014/main" id="{D2669009-BBC3-4FD7-BC9A-76BA5192D820}"/>
            </a:ext>
          </a:extLst>
        </xdr:cNvPr>
        <xdr:cNvCxnSpPr/>
      </xdr:nvCxnSpPr>
      <xdr:spPr>
        <a:xfrm flipV="1">
          <a:off x="15481300" y="6570345"/>
          <a:ext cx="8382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xdr:rowOff>
    </xdr:from>
    <xdr:to>
      <xdr:col>76</xdr:col>
      <xdr:colOff>165100</xdr:colOff>
      <xdr:row>41</xdr:row>
      <xdr:rowOff>104140</xdr:rowOff>
    </xdr:to>
    <xdr:sp macro="" textlink="">
      <xdr:nvSpPr>
        <xdr:cNvPr id="435" name="楕円 434">
          <a:extLst>
            <a:ext uri="{FF2B5EF4-FFF2-40B4-BE49-F238E27FC236}">
              <a16:creationId xmlns:a16="http://schemas.microsoft.com/office/drawing/2014/main" id="{7F2593CD-C2EF-43FC-A2E8-EF57D2B0C3FA}"/>
            </a:ext>
          </a:extLst>
        </xdr:cNvPr>
        <xdr:cNvSpPr/>
      </xdr:nvSpPr>
      <xdr:spPr>
        <a:xfrm>
          <a:off x="1454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53340</xdr:rowOff>
    </xdr:from>
    <xdr:to>
      <xdr:col>81</xdr:col>
      <xdr:colOff>50800</xdr:colOff>
      <xdr:row>41</xdr:row>
      <xdr:rowOff>72390</xdr:rowOff>
    </xdr:to>
    <xdr:cxnSp macro="">
      <xdr:nvCxnSpPr>
        <xdr:cNvPr id="436" name="直線コネクタ 435">
          <a:extLst>
            <a:ext uri="{FF2B5EF4-FFF2-40B4-BE49-F238E27FC236}">
              <a16:creationId xmlns:a16="http://schemas.microsoft.com/office/drawing/2014/main" id="{4B444A17-D1BF-4226-8506-ADC34BF02C6D}"/>
            </a:ext>
          </a:extLst>
        </xdr:cNvPr>
        <xdr:cNvCxnSpPr/>
      </xdr:nvCxnSpPr>
      <xdr:spPr>
        <a:xfrm>
          <a:off x="14592300" y="7082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135890</xdr:rowOff>
    </xdr:from>
    <xdr:to>
      <xdr:col>72</xdr:col>
      <xdr:colOff>38100</xdr:colOff>
      <xdr:row>41</xdr:row>
      <xdr:rowOff>66040</xdr:rowOff>
    </xdr:to>
    <xdr:sp macro="" textlink="">
      <xdr:nvSpPr>
        <xdr:cNvPr id="437" name="楕円 436">
          <a:extLst>
            <a:ext uri="{FF2B5EF4-FFF2-40B4-BE49-F238E27FC236}">
              <a16:creationId xmlns:a16="http://schemas.microsoft.com/office/drawing/2014/main" id="{13BB5121-92C0-4B1A-AB08-F56B8B260E47}"/>
            </a:ext>
          </a:extLst>
        </xdr:cNvPr>
        <xdr:cNvSpPr/>
      </xdr:nvSpPr>
      <xdr:spPr>
        <a:xfrm>
          <a:off x="13652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15240</xdr:rowOff>
    </xdr:from>
    <xdr:to>
      <xdr:col>76</xdr:col>
      <xdr:colOff>114300</xdr:colOff>
      <xdr:row>41</xdr:row>
      <xdr:rowOff>53340</xdr:rowOff>
    </xdr:to>
    <xdr:cxnSp macro="">
      <xdr:nvCxnSpPr>
        <xdr:cNvPr id="438" name="直線コネクタ 437">
          <a:extLst>
            <a:ext uri="{FF2B5EF4-FFF2-40B4-BE49-F238E27FC236}">
              <a16:creationId xmlns:a16="http://schemas.microsoft.com/office/drawing/2014/main" id="{C08ABDC1-D3AD-44B6-9F87-19F653CA6181}"/>
            </a:ext>
          </a:extLst>
        </xdr:cNvPr>
        <xdr:cNvCxnSpPr/>
      </xdr:nvCxnSpPr>
      <xdr:spPr>
        <a:xfrm>
          <a:off x="13703300" y="7044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135890</xdr:rowOff>
    </xdr:from>
    <xdr:to>
      <xdr:col>67</xdr:col>
      <xdr:colOff>101600</xdr:colOff>
      <xdr:row>41</xdr:row>
      <xdr:rowOff>66040</xdr:rowOff>
    </xdr:to>
    <xdr:sp macro="" textlink="">
      <xdr:nvSpPr>
        <xdr:cNvPr id="439" name="楕円 438">
          <a:extLst>
            <a:ext uri="{FF2B5EF4-FFF2-40B4-BE49-F238E27FC236}">
              <a16:creationId xmlns:a16="http://schemas.microsoft.com/office/drawing/2014/main" id="{F303D465-3C8A-49A1-9F7D-09A4538DFE85}"/>
            </a:ext>
          </a:extLst>
        </xdr:cNvPr>
        <xdr:cNvSpPr/>
      </xdr:nvSpPr>
      <xdr:spPr>
        <a:xfrm>
          <a:off x="12763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15240</xdr:rowOff>
    </xdr:from>
    <xdr:to>
      <xdr:col>71</xdr:col>
      <xdr:colOff>177800</xdr:colOff>
      <xdr:row>41</xdr:row>
      <xdr:rowOff>15240</xdr:rowOff>
    </xdr:to>
    <xdr:cxnSp macro="">
      <xdr:nvCxnSpPr>
        <xdr:cNvPr id="440" name="直線コネクタ 439">
          <a:extLst>
            <a:ext uri="{FF2B5EF4-FFF2-40B4-BE49-F238E27FC236}">
              <a16:creationId xmlns:a16="http://schemas.microsoft.com/office/drawing/2014/main" id="{69E3ED32-2E9C-451F-BF5D-083C246EDFD2}"/>
            </a:ext>
          </a:extLst>
        </xdr:cNvPr>
        <xdr:cNvCxnSpPr/>
      </xdr:nvCxnSpPr>
      <xdr:spPr>
        <a:xfrm>
          <a:off x="12814300" y="704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4FA5694C-0041-4B35-8A63-97ED79DC8E51}"/>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92C563F5-B904-4793-9AF0-F5973D197BB6}"/>
            </a:ext>
          </a:extLst>
        </xdr:cNvPr>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58B57149-43AB-4ED0-A57D-5F62D445502C}"/>
            </a:ext>
          </a:extLst>
        </xdr:cNvPr>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A991C21D-B442-456D-AA79-9357A58F8083}"/>
            </a:ext>
          </a:extLst>
        </xdr:cNvPr>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114317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D8252D34-3D43-4AA6-A678-B7786E4195EE}"/>
            </a:ext>
          </a:extLst>
        </xdr:cNvPr>
        <xdr:cNvSpPr txBox="1"/>
      </xdr:nvSpPr>
      <xdr:spPr>
        <a:xfrm>
          <a:off x="152660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95267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D174A1D9-382F-42D9-83CC-F9CD2C31936F}"/>
            </a:ext>
          </a:extLst>
        </xdr:cNvPr>
        <xdr:cNvSpPr txBox="1"/>
      </xdr:nvSpPr>
      <xdr:spPr>
        <a:xfrm>
          <a:off x="14389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57167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C39BFDCE-BEE5-4FE2-9B65-1A8A9EF8ACE7}"/>
            </a:ext>
          </a:extLst>
        </xdr:cNvPr>
        <xdr:cNvSpPr txBox="1"/>
      </xdr:nvSpPr>
      <xdr:spPr>
        <a:xfrm>
          <a:off x="13500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57167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2C58CF62-784B-4788-A854-C3E43B6EE605}"/>
            </a:ext>
          </a:extLst>
        </xdr:cNvPr>
        <xdr:cNvSpPr txBox="1"/>
      </xdr:nvSpPr>
      <xdr:spPr>
        <a:xfrm>
          <a:off x="12611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9E071B22-3F64-45AF-836A-651AEBFE2C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7DF89402-8885-49ED-A163-F808F9A4AF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2073C9C4-22C9-455B-9FBD-D75DE2449B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2E52482B-E8A7-4247-BF21-469DF33771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D57554EA-53DD-41E8-9915-105547A147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930E7E12-85CC-44D8-9AF1-275929622E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9D41A20C-0750-4A2D-B4CF-685A09FFDE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768A39E2-834C-4680-AA83-0C37DACB32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B0F157C7-20F0-4E12-86C4-2032935639D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F6B9F402-A1A2-4776-905A-079A7D0C34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EED4D19F-3119-40F2-9884-F753941E33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84187ED3-A917-4276-9C72-F1D2B7904DD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95C38341-A293-4734-948C-D91E21F9A33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2" name="テキスト ボックス 461">
          <a:extLst>
            <a:ext uri="{FF2B5EF4-FFF2-40B4-BE49-F238E27FC236}">
              <a16:creationId xmlns:a16="http://schemas.microsoft.com/office/drawing/2014/main" id="{205A5D7C-E870-4569-8D94-82F0791DBBD2}"/>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B988749C-F026-4D86-B19F-408006AA01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4" name="テキスト ボックス 463">
          <a:extLst>
            <a:ext uri="{FF2B5EF4-FFF2-40B4-BE49-F238E27FC236}">
              <a16:creationId xmlns:a16="http://schemas.microsoft.com/office/drawing/2014/main" id="{D42679CB-646B-4781-AD7A-0FED6AD7A65C}"/>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A2E748EB-B0BD-45B2-A4B5-BF35000A1E5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6" name="テキスト ボックス 465">
          <a:extLst>
            <a:ext uri="{FF2B5EF4-FFF2-40B4-BE49-F238E27FC236}">
              <a16:creationId xmlns:a16="http://schemas.microsoft.com/office/drawing/2014/main" id="{D8142ABC-8CDE-4E38-81A3-398F02005934}"/>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2C63F18-1F2E-48F7-BBC8-08CC281E45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a:extLst>
            <a:ext uri="{FF2B5EF4-FFF2-40B4-BE49-F238E27FC236}">
              <a16:creationId xmlns:a16="http://schemas.microsoft.com/office/drawing/2014/main" id="{1868CE18-C340-429B-99BC-FAA06A3D8A2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D0FF212A-BEC3-4B73-BA18-04F85F740F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470" name="直線コネクタ 469">
          <a:extLst>
            <a:ext uri="{FF2B5EF4-FFF2-40B4-BE49-F238E27FC236}">
              <a16:creationId xmlns:a16="http://schemas.microsoft.com/office/drawing/2014/main" id="{586B3D59-A4D9-4533-A0C8-4F176B36B779}"/>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471" name="【一般廃棄物処理施設】&#10;一人当たり有形固定資産（償却資産）額最小値テキスト">
          <a:extLst>
            <a:ext uri="{FF2B5EF4-FFF2-40B4-BE49-F238E27FC236}">
              <a16:creationId xmlns:a16="http://schemas.microsoft.com/office/drawing/2014/main" id="{EF098B90-BDB0-4989-875A-F48490A90F58}"/>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472" name="直線コネクタ 471">
          <a:extLst>
            <a:ext uri="{FF2B5EF4-FFF2-40B4-BE49-F238E27FC236}">
              <a16:creationId xmlns:a16="http://schemas.microsoft.com/office/drawing/2014/main" id="{51F7D4DC-7BDE-43FB-9CA9-929E5F8F23B3}"/>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473" name="【一般廃棄物処理施設】&#10;一人当たり有形固定資産（償却資産）額最大値テキスト">
          <a:extLst>
            <a:ext uri="{FF2B5EF4-FFF2-40B4-BE49-F238E27FC236}">
              <a16:creationId xmlns:a16="http://schemas.microsoft.com/office/drawing/2014/main" id="{350AE9A8-7465-4691-BC0D-EDFA4763BDE6}"/>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474" name="直線コネクタ 473">
          <a:extLst>
            <a:ext uri="{FF2B5EF4-FFF2-40B4-BE49-F238E27FC236}">
              <a16:creationId xmlns:a16="http://schemas.microsoft.com/office/drawing/2014/main" id="{2C9BD2D5-732B-43BF-B1C9-A866C8C3F947}"/>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139209</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6E71E3D5-4E46-4059-B4BB-4E8E15245B47}"/>
            </a:ext>
          </a:extLst>
        </xdr:cNvPr>
        <xdr:cNvSpPr txBox="1"/>
      </xdr:nvSpPr>
      <xdr:spPr>
        <a:xfrm>
          <a:off x="22199600" y="6997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476" name="フローチャート: 判断 475">
          <a:extLst>
            <a:ext uri="{FF2B5EF4-FFF2-40B4-BE49-F238E27FC236}">
              <a16:creationId xmlns:a16="http://schemas.microsoft.com/office/drawing/2014/main" id="{8FB29F4A-6D84-44E1-BB7A-C32402FE4F76}"/>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477" name="フローチャート: 判断 476">
          <a:extLst>
            <a:ext uri="{FF2B5EF4-FFF2-40B4-BE49-F238E27FC236}">
              <a16:creationId xmlns:a16="http://schemas.microsoft.com/office/drawing/2014/main" id="{B1B24EAD-20FC-4942-814E-7B17F5E2D60A}"/>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478" name="フローチャート: 判断 477">
          <a:extLst>
            <a:ext uri="{FF2B5EF4-FFF2-40B4-BE49-F238E27FC236}">
              <a16:creationId xmlns:a16="http://schemas.microsoft.com/office/drawing/2014/main" id="{745E9496-BC40-4AA6-BDCC-082F2A2C8549}"/>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479" name="フローチャート: 判断 478">
          <a:extLst>
            <a:ext uri="{FF2B5EF4-FFF2-40B4-BE49-F238E27FC236}">
              <a16:creationId xmlns:a16="http://schemas.microsoft.com/office/drawing/2014/main" id="{E4B9DC5B-2522-48F0-A9FA-BD1E5BE6C4B2}"/>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480" name="フローチャート: 判断 479">
          <a:extLst>
            <a:ext uri="{FF2B5EF4-FFF2-40B4-BE49-F238E27FC236}">
              <a16:creationId xmlns:a16="http://schemas.microsoft.com/office/drawing/2014/main" id="{8AE21B48-294C-498F-A399-FAE0FA616216}"/>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7E4826A8-0ABA-4016-B4B2-C304506053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55E17A8-D28F-47F4-B663-964D07815D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9A4307C-A756-4CF3-A7C1-9A761BF8D3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8185063-303A-45ED-AC71-17E24DA0ACD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77AE0AB-987D-4E60-AE39-44ADA7305EC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119091</xdr:rowOff>
    </xdr:from>
    <xdr:to>
      <xdr:col>116</xdr:col>
      <xdr:colOff>114300</xdr:colOff>
      <xdr:row>41</xdr:row>
      <xdr:rowOff>49241</xdr:rowOff>
    </xdr:to>
    <xdr:sp macro="" textlink="">
      <xdr:nvSpPr>
        <xdr:cNvPr id="486" name="楕円 485">
          <a:extLst>
            <a:ext uri="{FF2B5EF4-FFF2-40B4-BE49-F238E27FC236}">
              <a16:creationId xmlns:a16="http://schemas.microsoft.com/office/drawing/2014/main" id="{E1607264-694A-479D-B20B-2B34968EDA21}"/>
            </a:ext>
          </a:extLst>
        </xdr:cNvPr>
        <xdr:cNvSpPr/>
      </xdr:nvSpPr>
      <xdr:spPr>
        <a:xfrm>
          <a:off x="22110700" y="697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141968</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A4CEE004-B2C4-4E69-B60E-13A32A94D11B}"/>
            </a:ext>
          </a:extLst>
        </xdr:cNvPr>
        <xdr:cNvSpPr txBox="1"/>
      </xdr:nvSpPr>
      <xdr:spPr>
        <a:xfrm>
          <a:off x="22199600" y="68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23210</xdr:rowOff>
    </xdr:from>
    <xdr:to>
      <xdr:col>112</xdr:col>
      <xdr:colOff>38100</xdr:colOff>
      <xdr:row>41</xdr:row>
      <xdr:rowOff>124810</xdr:rowOff>
    </xdr:to>
    <xdr:sp macro="" textlink="">
      <xdr:nvSpPr>
        <xdr:cNvPr id="488" name="楕円 487">
          <a:extLst>
            <a:ext uri="{FF2B5EF4-FFF2-40B4-BE49-F238E27FC236}">
              <a16:creationId xmlns:a16="http://schemas.microsoft.com/office/drawing/2014/main" id="{64295C57-8C90-420C-9F20-0EA6842BFAB6}"/>
            </a:ext>
          </a:extLst>
        </xdr:cNvPr>
        <xdr:cNvSpPr/>
      </xdr:nvSpPr>
      <xdr:spPr>
        <a:xfrm>
          <a:off x="21272500" y="70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169891</xdr:rowOff>
    </xdr:from>
    <xdr:to>
      <xdr:col>116</xdr:col>
      <xdr:colOff>63500</xdr:colOff>
      <xdr:row>41</xdr:row>
      <xdr:rowOff>74010</xdr:rowOff>
    </xdr:to>
    <xdr:cxnSp macro="">
      <xdr:nvCxnSpPr>
        <xdr:cNvPr id="489" name="直線コネクタ 488">
          <a:extLst>
            <a:ext uri="{FF2B5EF4-FFF2-40B4-BE49-F238E27FC236}">
              <a16:creationId xmlns:a16="http://schemas.microsoft.com/office/drawing/2014/main" id="{14E8FEB6-25AE-4D35-B6AF-5C489551A907}"/>
            </a:ext>
          </a:extLst>
        </xdr:cNvPr>
        <xdr:cNvCxnSpPr/>
      </xdr:nvCxnSpPr>
      <xdr:spPr>
        <a:xfrm flipV="1">
          <a:off x="21323300" y="7027891"/>
          <a:ext cx="8382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25028</xdr:rowOff>
    </xdr:from>
    <xdr:to>
      <xdr:col>107</xdr:col>
      <xdr:colOff>101600</xdr:colOff>
      <xdr:row>41</xdr:row>
      <xdr:rowOff>126628</xdr:rowOff>
    </xdr:to>
    <xdr:sp macro="" textlink="">
      <xdr:nvSpPr>
        <xdr:cNvPr id="490" name="楕円 489">
          <a:extLst>
            <a:ext uri="{FF2B5EF4-FFF2-40B4-BE49-F238E27FC236}">
              <a16:creationId xmlns:a16="http://schemas.microsoft.com/office/drawing/2014/main" id="{C1502817-DAF2-4E9C-998C-00D20DD6A3D9}"/>
            </a:ext>
          </a:extLst>
        </xdr:cNvPr>
        <xdr:cNvSpPr/>
      </xdr:nvSpPr>
      <xdr:spPr>
        <a:xfrm>
          <a:off x="20383500" y="70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74010</xdr:rowOff>
    </xdr:from>
    <xdr:to>
      <xdr:col>111</xdr:col>
      <xdr:colOff>177800</xdr:colOff>
      <xdr:row>41</xdr:row>
      <xdr:rowOff>75828</xdr:rowOff>
    </xdr:to>
    <xdr:cxnSp macro="">
      <xdr:nvCxnSpPr>
        <xdr:cNvPr id="491" name="直線コネクタ 490">
          <a:extLst>
            <a:ext uri="{FF2B5EF4-FFF2-40B4-BE49-F238E27FC236}">
              <a16:creationId xmlns:a16="http://schemas.microsoft.com/office/drawing/2014/main" id="{2D74BD18-EE36-4E50-B780-4911DA89C304}"/>
            </a:ext>
          </a:extLst>
        </xdr:cNvPr>
        <xdr:cNvCxnSpPr/>
      </xdr:nvCxnSpPr>
      <xdr:spPr>
        <a:xfrm flipV="1">
          <a:off x="20434300" y="7103460"/>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25381</xdr:rowOff>
    </xdr:from>
    <xdr:to>
      <xdr:col>102</xdr:col>
      <xdr:colOff>165100</xdr:colOff>
      <xdr:row>41</xdr:row>
      <xdr:rowOff>126981</xdr:rowOff>
    </xdr:to>
    <xdr:sp macro="" textlink="">
      <xdr:nvSpPr>
        <xdr:cNvPr id="492" name="楕円 491">
          <a:extLst>
            <a:ext uri="{FF2B5EF4-FFF2-40B4-BE49-F238E27FC236}">
              <a16:creationId xmlns:a16="http://schemas.microsoft.com/office/drawing/2014/main" id="{1A02D041-990F-482F-9DDE-95EA28EF756A}"/>
            </a:ext>
          </a:extLst>
        </xdr:cNvPr>
        <xdr:cNvSpPr/>
      </xdr:nvSpPr>
      <xdr:spPr>
        <a:xfrm>
          <a:off x="19494500" y="7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75828</xdr:rowOff>
    </xdr:from>
    <xdr:to>
      <xdr:col>107</xdr:col>
      <xdr:colOff>50800</xdr:colOff>
      <xdr:row>41</xdr:row>
      <xdr:rowOff>76181</xdr:rowOff>
    </xdr:to>
    <xdr:cxnSp macro="">
      <xdr:nvCxnSpPr>
        <xdr:cNvPr id="493" name="直線コネクタ 492">
          <a:extLst>
            <a:ext uri="{FF2B5EF4-FFF2-40B4-BE49-F238E27FC236}">
              <a16:creationId xmlns:a16="http://schemas.microsoft.com/office/drawing/2014/main" id="{5F56D53E-2E0D-454A-96E1-1778C1BFB562}"/>
            </a:ext>
          </a:extLst>
        </xdr:cNvPr>
        <xdr:cNvCxnSpPr/>
      </xdr:nvCxnSpPr>
      <xdr:spPr>
        <a:xfrm flipV="1">
          <a:off x="19545300" y="7105278"/>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26814</xdr:rowOff>
    </xdr:from>
    <xdr:to>
      <xdr:col>98</xdr:col>
      <xdr:colOff>38100</xdr:colOff>
      <xdr:row>41</xdr:row>
      <xdr:rowOff>128414</xdr:rowOff>
    </xdr:to>
    <xdr:sp macro="" textlink="">
      <xdr:nvSpPr>
        <xdr:cNvPr id="494" name="楕円 493">
          <a:extLst>
            <a:ext uri="{FF2B5EF4-FFF2-40B4-BE49-F238E27FC236}">
              <a16:creationId xmlns:a16="http://schemas.microsoft.com/office/drawing/2014/main" id="{7FCAF4A2-F9D5-4292-9603-7FBED9EFB3F4}"/>
            </a:ext>
          </a:extLst>
        </xdr:cNvPr>
        <xdr:cNvSpPr/>
      </xdr:nvSpPr>
      <xdr:spPr>
        <a:xfrm>
          <a:off x="18605500" y="70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76181</xdr:rowOff>
    </xdr:from>
    <xdr:to>
      <xdr:col>102</xdr:col>
      <xdr:colOff>114300</xdr:colOff>
      <xdr:row>41</xdr:row>
      <xdr:rowOff>77614</xdr:rowOff>
    </xdr:to>
    <xdr:cxnSp macro="">
      <xdr:nvCxnSpPr>
        <xdr:cNvPr id="495" name="直線コネクタ 494">
          <a:extLst>
            <a:ext uri="{FF2B5EF4-FFF2-40B4-BE49-F238E27FC236}">
              <a16:creationId xmlns:a16="http://schemas.microsoft.com/office/drawing/2014/main" id="{26201BC9-FCF0-459C-89C2-829BA5108272}"/>
            </a:ext>
          </a:extLst>
        </xdr:cNvPr>
        <xdr:cNvCxnSpPr/>
      </xdr:nvCxnSpPr>
      <xdr:spPr>
        <a:xfrm flipV="1">
          <a:off x="18656300" y="7105631"/>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128267</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0CB93AAC-E619-47AC-9B74-7792250A1B7A}"/>
            </a:ext>
          </a:extLst>
        </xdr:cNvPr>
        <xdr:cNvSpPr txBox="1"/>
      </xdr:nvSpPr>
      <xdr:spPr>
        <a:xfrm>
          <a:off x="21011095" y="681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C5F35377-F6AA-4E7D-8412-5C598B69EFA3}"/>
            </a:ext>
          </a:extLst>
        </xdr:cNvPr>
        <xdr:cNvSpPr txBox="1"/>
      </xdr:nvSpPr>
      <xdr:spPr>
        <a:xfrm>
          <a:off x="20134795" y="68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498" name="n_3aveValue【一般廃棄物処理施設】&#10;一人当たり有形固定資産（償却資産）額">
          <a:extLst>
            <a:ext uri="{FF2B5EF4-FFF2-40B4-BE49-F238E27FC236}">
              <a16:creationId xmlns:a16="http://schemas.microsoft.com/office/drawing/2014/main" id="{6246E90E-93E1-42C7-9B9A-92DAE624499A}"/>
            </a:ext>
          </a:extLst>
        </xdr:cNvPr>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499" name="n_4aveValue【一般廃棄物処理施設】&#10;一人当たり有形固定資産（償却資産）額">
          <a:extLst>
            <a:ext uri="{FF2B5EF4-FFF2-40B4-BE49-F238E27FC236}">
              <a16:creationId xmlns:a16="http://schemas.microsoft.com/office/drawing/2014/main" id="{43FC9D39-74A7-4239-BE9D-E80411064F86}"/>
            </a:ext>
          </a:extLst>
        </xdr:cNvPr>
        <xdr:cNvSpPr txBox="1"/>
      </xdr:nvSpPr>
      <xdr:spPr>
        <a:xfrm>
          <a:off x="18356795" y="68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115937</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14F75F70-8A1B-4D9E-8C5F-8581F72DAE1E}"/>
            </a:ext>
          </a:extLst>
        </xdr:cNvPr>
        <xdr:cNvSpPr txBox="1"/>
      </xdr:nvSpPr>
      <xdr:spPr>
        <a:xfrm>
          <a:off x="21011095" y="714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117755</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78E730D2-A842-45E7-AFD4-DC03A110B59A}"/>
            </a:ext>
          </a:extLst>
        </xdr:cNvPr>
        <xdr:cNvSpPr txBox="1"/>
      </xdr:nvSpPr>
      <xdr:spPr>
        <a:xfrm>
          <a:off x="20134795" y="714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118108</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0B3FF74C-D34D-46F0-B001-EFF38EA88FAC}"/>
            </a:ext>
          </a:extLst>
        </xdr:cNvPr>
        <xdr:cNvSpPr txBox="1"/>
      </xdr:nvSpPr>
      <xdr:spPr>
        <a:xfrm>
          <a:off x="19245795" y="714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119541</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11530259-FCA1-461E-A5B4-AFBFA3B4E126}"/>
            </a:ext>
          </a:extLst>
        </xdr:cNvPr>
        <xdr:cNvSpPr txBox="1"/>
      </xdr:nvSpPr>
      <xdr:spPr>
        <a:xfrm>
          <a:off x="18356795" y="714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B234C6D9-AA0A-4043-BFB7-4B54AD586D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676A2279-3A48-4DB8-9232-1F549DF4454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A375F2F2-256D-4B9B-A9E3-6A98F1EB66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E36B5F37-6E76-41E9-8635-F14FF482C91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4FAC557E-C227-4A38-864E-BB6E048E11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9BA98AB5-34B9-4DE6-9F69-DFB8C17A7E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A2133208-A899-4393-9209-296044DB969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C7B3EC49-7F7A-4FA5-BBF0-BF25F1FBE0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721D46C9-B1E1-4966-B9E2-B17C62E3BE3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D40AF02F-82BB-4A42-9CF3-D4648662018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4C5C1CC6-32FB-4C1D-9F68-AF051A27287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5" name="直線コネクタ 514">
          <a:extLst>
            <a:ext uri="{FF2B5EF4-FFF2-40B4-BE49-F238E27FC236}">
              <a16:creationId xmlns:a16="http://schemas.microsoft.com/office/drawing/2014/main" id="{B98FC9E9-8E47-4AB3-B88D-00B31DC39772}"/>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6" name="テキスト ボックス 515">
          <a:extLst>
            <a:ext uri="{FF2B5EF4-FFF2-40B4-BE49-F238E27FC236}">
              <a16:creationId xmlns:a16="http://schemas.microsoft.com/office/drawing/2014/main" id="{EE332AAA-7570-49A4-A361-CBBD5D17D915}"/>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7" name="直線コネクタ 516">
          <a:extLst>
            <a:ext uri="{FF2B5EF4-FFF2-40B4-BE49-F238E27FC236}">
              <a16:creationId xmlns:a16="http://schemas.microsoft.com/office/drawing/2014/main" id="{59788AEA-2B3A-44BB-B183-FB1188F7DBA9}"/>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8" name="テキスト ボックス 517">
          <a:extLst>
            <a:ext uri="{FF2B5EF4-FFF2-40B4-BE49-F238E27FC236}">
              <a16:creationId xmlns:a16="http://schemas.microsoft.com/office/drawing/2014/main" id="{637C7D31-5D75-44FD-AC32-58DF5C8B9ACA}"/>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9" name="直線コネクタ 518">
          <a:extLst>
            <a:ext uri="{FF2B5EF4-FFF2-40B4-BE49-F238E27FC236}">
              <a16:creationId xmlns:a16="http://schemas.microsoft.com/office/drawing/2014/main" id="{512E18C5-0D63-4D56-8151-2DB997ED826B}"/>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20" name="テキスト ボックス 519">
          <a:extLst>
            <a:ext uri="{FF2B5EF4-FFF2-40B4-BE49-F238E27FC236}">
              <a16:creationId xmlns:a16="http://schemas.microsoft.com/office/drawing/2014/main" id="{6B21EAED-8EA9-4E0C-9E0B-A1823BB6974D}"/>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77A3825C-D089-438C-A7B3-2291CC8F06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B8D53A0F-C4EE-406C-A7E8-2171EDFA75B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3" name="直線コネクタ 522">
          <a:extLst>
            <a:ext uri="{FF2B5EF4-FFF2-40B4-BE49-F238E27FC236}">
              <a16:creationId xmlns:a16="http://schemas.microsoft.com/office/drawing/2014/main" id="{0483CFB7-7E1A-41D6-BBDE-30E0B5D83EED}"/>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4" name="テキスト ボックス 523">
          <a:extLst>
            <a:ext uri="{FF2B5EF4-FFF2-40B4-BE49-F238E27FC236}">
              <a16:creationId xmlns:a16="http://schemas.microsoft.com/office/drawing/2014/main" id="{63F38E93-7C4B-424D-9A66-0B819B6C5E83}"/>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5" name="直線コネクタ 524">
          <a:extLst>
            <a:ext uri="{FF2B5EF4-FFF2-40B4-BE49-F238E27FC236}">
              <a16:creationId xmlns:a16="http://schemas.microsoft.com/office/drawing/2014/main" id="{D7C281A5-7F30-4D4F-8FE3-BF53D7A6D45B}"/>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6" name="テキスト ボックス 525">
          <a:extLst>
            <a:ext uri="{FF2B5EF4-FFF2-40B4-BE49-F238E27FC236}">
              <a16:creationId xmlns:a16="http://schemas.microsoft.com/office/drawing/2014/main" id="{983330B1-6094-4169-A824-3619ABFCA173}"/>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7" name="直線コネクタ 526">
          <a:extLst>
            <a:ext uri="{FF2B5EF4-FFF2-40B4-BE49-F238E27FC236}">
              <a16:creationId xmlns:a16="http://schemas.microsoft.com/office/drawing/2014/main" id="{7B1ECF6A-EDA2-4E15-950C-2F20BA59C846}"/>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8" name="テキスト ボックス 527">
          <a:extLst>
            <a:ext uri="{FF2B5EF4-FFF2-40B4-BE49-F238E27FC236}">
              <a16:creationId xmlns:a16="http://schemas.microsoft.com/office/drawing/2014/main" id="{CB128E41-5755-4F95-A80A-EA2193AB381C}"/>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AEB71413-ECCF-490A-912C-458EA4F6B8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426DC09A-8AE3-4C63-8450-1072C6A39C8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BC976EE0-4DB3-4C7F-947B-5A55E240632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532" name="直線コネクタ 531">
          <a:extLst>
            <a:ext uri="{FF2B5EF4-FFF2-40B4-BE49-F238E27FC236}">
              <a16:creationId xmlns:a16="http://schemas.microsoft.com/office/drawing/2014/main" id="{632F691C-8FAB-4599-9ABC-C5117B5EBBB1}"/>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3520BDCC-4B8B-4A28-80E8-95F62D5D91A3}"/>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4" name="直線コネクタ 533">
          <a:extLst>
            <a:ext uri="{FF2B5EF4-FFF2-40B4-BE49-F238E27FC236}">
              <a16:creationId xmlns:a16="http://schemas.microsoft.com/office/drawing/2014/main" id="{7FA69DD8-CF93-4B03-A2C9-C94AF2D32E45}"/>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8E02260E-6E01-40A1-BF71-1A7E7FF74669}"/>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36" name="直線コネクタ 535">
          <a:extLst>
            <a:ext uri="{FF2B5EF4-FFF2-40B4-BE49-F238E27FC236}">
              <a16:creationId xmlns:a16="http://schemas.microsoft.com/office/drawing/2014/main" id="{AD87A4DE-DBC6-4FE4-80EF-D602A47E70B0}"/>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9224</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AE3FE623-DEE7-41BF-BB85-4B6A8B19B73F}"/>
            </a:ext>
          </a:extLst>
        </xdr:cNvPr>
        <xdr:cNvSpPr txBox="1"/>
      </xdr:nvSpPr>
      <xdr:spPr>
        <a:xfrm>
          <a:off x="16357600" y="10124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538" name="フローチャート: 判断 537">
          <a:extLst>
            <a:ext uri="{FF2B5EF4-FFF2-40B4-BE49-F238E27FC236}">
              <a16:creationId xmlns:a16="http://schemas.microsoft.com/office/drawing/2014/main" id="{857766D8-AC3E-4D25-9734-1D078D6AA702}"/>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103505</xdr:rowOff>
    </xdr:from>
    <xdr:to>
      <xdr:col>81</xdr:col>
      <xdr:colOff>101600</xdr:colOff>
      <xdr:row>59</xdr:row>
      <xdr:rowOff>33655</xdr:rowOff>
    </xdr:to>
    <xdr:sp macro="" textlink="">
      <xdr:nvSpPr>
        <xdr:cNvPr id="539" name="フローチャート: 判断 538">
          <a:extLst>
            <a:ext uri="{FF2B5EF4-FFF2-40B4-BE49-F238E27FC236}">
              <a16:creationId xmlns:a16="http://schemas.microsoft.com/office/drawing/2014/main" id="{87EEF815-1B54-4978-AA26-3BB69A0B8203}"/>
            </a:ext>
          </a:extLst>
        </xdr:cNvPr>
        <xdr:cNvSpPr/>
      </xdr:nvSpPr>
      <xdr:spPr>
        <a:xfrm>
          <a:off x="15430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54928</xdr:rowOff>
    </xdr:from>
    <xdr:to>
      <xdr:col>76</xdr:col>
      <xdr:colOff>165100</xdr:colOff>
      <xdr:row>58</xdr:row>
      <xdr:rowOff>156528</xdr:rowOff>
    </xdr:to>
    <xdr:sp macro="" textlink="">
      <xdr:nvSpPr>
        <xdr:cNvPr id="540" name="フローチャート: 判断 539">
          <a:extLst>
            <a:ext uri="{FF2B5EF4-FFF2-40B4-BE49-F238E27FC236}">
              <a16:creationId xmlns:a16="http://schemas.microsoft.com/office/drawing/2014/main" id="{82A2880B-F547-4587-BB90-9F621395C58B}"/>
            </a:ext>
          </a:extLst>
        </xdr:cNvPr>
        <xdr:cNvSpPr/>
      </xdr:nvSpPr>
      <xdr:spPr>
        <a:xfrm>
          <a:off x="14541500" y="999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9207</xdr:rowOff>
    </xdr:from>
    <xdr:to>
      <xdr:col>72</xdr:col>
      <xdr:colOff>38100</xdr:colOff>
      <xdr:row>58</xdr:row>
      <xdr:rowOff>110807</xdr:rowOff>
    </xdr:to>
    <xdr:sp macro="" textlink="">
      <xdr:nvSpPr>
        <xdr:cNvPr id="541" name="フローチャート: 判断 540">
          <a:extLst>
            <a:ext uri="{FF2B5EF4-FFF2-40B4-BE49-F238E27FC236}">
              <a16:creationId xmlns:a16="http://schemas.microsoft.com/office/drawing/2014/main" id="{C1B7BF53-7670-4591-AA21-004B55240ABF}"/>
            </a:ext>
          </a:extLst>
        </xdr:cNvPr>
        <xdr:cNvSpPr/>
      </xdr:nvSpPr>
      <xdr:spPr>
        <a:xfrm>
          <a:off x="13652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80645</xdr:rowOff>
    </xdr:from>
    <xdr:to>
      <xdr:col>67</xdr:col>
      <xdr:colOff>101600</xdr:colOff>
      <xdr:row>58</xdr:row>
      <xdr:rowOff>10795</xdr:rowOff>
    </xdr:to>
    <xdr:sp macro="" textlink="">
      <xdr:nvSpPr>
        <xdr:cNvPr id="542" name="フローチャート: 判断 541">
          <a:extLst>
            <a:ext uri="{FF2B5EF4-FFF2-40B4-BE49-F238E27FC236}">
              <a16:creationId xmlns:a16="http://schemas.microsoft.com/office/drawing/2014/main" id="{A3884B4B-4F07-405D-B54A-A8F82465D854}"/>
            </a:ext>
          </a:extLst>
        </xdr:cNvPr>
        <xdr:cNvSpPr/>
      </xdr:nvSpPr>
      <xdr:spPr>
        <a:xfrm>
          <a:off x="12763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FF6D3F9-A57F-4569-87A8-7570BF2465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56B2764-A2E7-4236-AB65-96CBCF9149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8C92BB9-88C1-46E4-A44E-0E1494C7E71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AE96256-46AD-4039-9751-DA94F0374D2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85F3A55-D502-4223-9A55-6C306B75C3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48" name="楕円 547">
          <a:extLst>
            <a:ext uri="{FF2B5EF4-FFF2-40B4-BE49-F238E27FC236}">
              <a16:creationId xmlns:a16="http://schemas.microsoft.com/office/drawing/2014/main" id="{6D6BA228-DB0D-482C-9FF0-0345EE93F738}"/>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62EFA15B-A465-447F-AF0B-18E6B9ED290B}"/>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50" name="楕円 549">
          <a:extLst>
            <a:ext uri="{FF2B5EF4-FFF2-40B4-BE49-F238E27FC236}">
              <a16:creationId xmlns:a16="http://schemas.microsoft.com/office/drawing/2014/main" id="{BD8A2F3F-2088-409C-BEA1-CC2A5E1FFD66}"/>
            </a:ext>
          </a:extLst>
        </xdr:cNvPr>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120015</xdr:rowOff>
    </xdr:to>
    <xdr:cxnSp macro="">
      <xdr:nvCxnSpPr>
        <xdr:cNvPr id="551" name="直線コネクタ 550">
          <a:extLst>
            <a:ext uri="{FF2B5EF4-FFF2-40B4-BE49-F238E27FC236}">
              <a16:creationId xmlns:a16="http://schemas.microsoft.com/office/drawing/2014/main" id="{BA69ED8C-199E-4FBA-962B-A3AF507C242D}"/>
            </a:ext>
          </a:extLst>
        </xdr:cNvPr>
        <xdr:cNvCxnSpPr/>
      </xdr:nvCxnSpPr>
      <xdr:spPr>
        <a:xfrm>
          <a:off x="15481300" y="10372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152082</xdr:rowOff>
    </xdr:from>
    <xdr:to>
      <xdr:col>76</xdr:col>
      <xdr:colOff>165100</xdr:colOff>
      <xdr:row>60</xdr:row>
      <xdr:rowOff>82232</xdr:rowOff>
    </xdr:to>
    <xdr:sp macro="" textlink="">
      <xdr:nvSpPr>
        <xdr:cNvPr id="552" name="楕円 551">
          <a:extLst>
            <a:ext uri="{FF2B5EF4-FFF2-40B4-BE49-F238E27FC236}">
              <a16:creationId xmlns:a16="http://schemas.microsoft.com/office/drawing/2014/main" id="{EE839C3A-B869-40BB-BD09-9FFDC6620EAA}"/>
            </a:ext>
          </a:extLst>
        </xdr:cNvPr>
        <xdr:cNvSpPr/>
      </xdr:nvSpPr>
      <xdr:spPr>
        <a:xfrm>
          <a:off x="145415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31432</xdr:rowOff>
    </xdr:from>
    <xdr:to>
      <xdr:col>81</xdr:col>
      <xdr:colOff>50800</xdr:colOff>
      <xdr:row>60</xdr:row>
      <xdr:rowOff>85725</xdr:rowOff>
    </xdr:to>
    <xdr:cxnSp macro="">
      <xdr:nvCxnSpPr>
        <xdr:cNvPr id="553" name="直線コネクタ 552">
          <a:extLst>
            <a:ext uri="{FF2B5EF4-FFF2-40B4-BE49-F238E27FC236}">
              <a16:creationId xmlns:a16="http://schemas.microsoft.com/office/drawing/2014/main" id="{85F0C678-FDFF-4D24-9194-7CFF6D2AB319}"/>
            </a:ext>
          </a:extLst>
        </xdr:cNvPr>
        <xdr:cNvCxnSpPr/>
      </xdr:nvCxnSpPr>
      <xdr:spPr>
        <a:xfrm>
          <a:off x="14592300" y="103184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94932</xdr:rowOff>
    </xdr:from>
    <xdr:to>
      <xdr:col>72</xdr:col>
      <xdr:colOff>38100</xdr:colOff>
      <xdr:row>60</xdr:row>
      <xdr:rowOff>25082</xdr:rowOff>
    </xdr:to>
    <xdr:sp macro="" textlink="">
      <xdr:nvSpPr>
        <xdr:cNvPr id="554" name="楕円 553">
          <a:extLst>
            <a:ext uri="{FF2B5EF4-FFF2-40B4-BE49-F238E27FC236}">
              <a16:creationId xmlns:a16="http://schemas.microsoft.com/office/drawing/2014/main" id="{7C25B20A-2FE8-4D7F-9E99-0110386C02AB}"/>
            </a:ext>
          </a:extLst>
        </xdr:cNvPr>
        <xdr:cNvSpPr/>
      </xdr:nvSpPr>
      <xdr:spPr>
        <a:xfrm>
          <a:off x="13652500" y="102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145732</xdr:rowOff>
    </xdr:from>
    <xdr:to>
      <xdr:col>76</xdr:col>
      <xdr:colOff>114300</xdr:colOff>
      <xdr:row>60</xdr:row>
      <xdr:rowOff>31432</xdr:rowOff>
    </xdr:to>
    <xdr:cxnSp macro="">
      <xdr:nvCxnSpPr>
        <xdr:cNvPr id="555" name="直線コネクタ 554">
          <a:extLst>
            <a:ext uri="{FF2B5EF4-FFF2-40B4-BE49-F238E27FC236}">
              <a16:creationId xmlns:a16="http://schemas.microsoft.com/office/drawing/2014/main" id="{C9D0D1E0-C694-4879-A0F9-CD3425A4403C}"/>
            </a:ext>
          </a:extLst>
        </xdr:cNvPr>
        <xdr:cNvCxnSpPr/>
      </xdr:nvCxnSpPr>
      <xdr:spPr>
        <a:xfrm>
          <a:off x="13703300" y="102612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140653</xdr:rowOff>
    </xdr:from>
    <xdr:to>
      <xdr:col>67</xdr:col>
      <xdr:colOff>101600</xdr:colOff>
      <xdr:row>61</xdr:row>
      <xdr:rowOff>70803</xdr:rowOff>
    </xdr:to>
    <xdr:sp macro="" textlink="">
      <xdr:nvSpPr>
        <xdr:cNvPr id="556" name="楕円 555">
          <a:extLst>
            <a:ext uri="{FF2B5EF4-FFF2-40B4-BE49-F238E27FC236}">
              <a16:creationId xmlns:a16="http://schemas.microsoft.com/office/drawing/2014/main" id="{0FFA687E-D3E5-4616-BF60-E4318EB953E8}"/>
            </a:ext>
          </a:extLst>
        </xdr:cNvPr>
        <xdr:cNvSpPr/>
      </xdr:nvSpPr>
      <xdr:spPr>
        <a:xfrm>
          <a:off x="12763500" y="104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145732</xdr:rowOff>
    </xdr:from>
    <xdr:to>
      <xdr:col>71</xdr:col>
      <xdr:colOff>177800</xdr:colOff>
      <xdr:row>61</xdr:row>
      <xdr:rowOff>20003</xdr:rowOff>
    </xdr:to>
    <xdr:cxnSp macro="">
      <xdr:nvCxnSpPr>
        <xdr:cNvPr id="557" name="直線コネクタ 556">
          <a:extLst>
            <a:ext uri="{FF2B5EF4-FFF2-40B4-BE49-F238E27FC236}">
              <a16:creationId xmlns:a16="http://schemas.microsoft.com/office/drawing/2014/main" id="{3D669612-CDBA-41C0-8A98-B76D7B53C5DF}"/>
            </a:ext>
          </a:extLst>
        </xdr:cNvPr>
        <xdr:cNvCxnSpPr/>
      </xdr:nvCxnSpPr>
      <xdr:spPr>
        <a:xfrm flipV="1">
          <a:off x="12814300" y="1026128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50182</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8F8C0627-215B-40B8-B86E-28BE01879DA9}"/>
            </a:ext>
          </a:extLst>
        </xdr:cNvPr>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1605</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87B5A0D2-3FAF-4A88-AF2E-A7E5445FBF27}"/>
            </a:ext>
          </a:extLst>
        </xdr:cNvPr>
        <xdr:cNvSpPr txBox="1"/>
      </xdr:nvSpPr>
      <xdr:spPr>
        <a:xfrm>
          <a:off x="14389744" y="977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127334</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B92BA33F-1F4F-4D2F-9F42-378C50EE6811}"/>
            </a:ext>
          </a:extLst>
        </xdr:cNvPr>
        <xdr:cNvSpPr txBox="1"/>
      </xdr:nvSpPr>
      <xdr:spPr>
        <a:xfrm>
          <a:off x="13500744" y="972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27322</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2D801B4D-FA42-478F-830B-AB8D965ECAD4}"/>
            </a:ext>
          </a:extLst>
        </xdr:cNvPr>
        <xdr:cNvSpPr txBox="1"/>
      </xdr:nvSpPr>
      <xdr:spPr>
        <a:xfrm>
          <a:off x="12611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4E485C35-5D5A-4E4D-817A-C2B8F416B082}"/>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73359</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4515B275-9D2A-4BDA-AB8E-654E1BAA7BC0}"/>
            </a:ext>
          </a:extLst>
        </xdr:cNvPr>
        <xdr:cNvSpPr txBox="1"/>
      </xdr:nvSpPr>
      <xdr:spPr>
        <a:xfrm>
          <a:off x="14389744" y="103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16209</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C1FFE7FD-EB45-4C34-93F2-0BEB1E144B1C}"/>
            </a:ext>
          </a:extLst>
        </xdr:cNvPr>
        <xdr:cNvSpPr txBox="1"/>
      </xdr:nvSpPr>
      <xdr:spPr>
        <a:xfrm>
          <a:off x="13500744" y="1030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61930</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B6296CD8-1661-4BB2-A15A-DFC3307C328A}"/>
            </a:ext>
          </a:extLst>
        </xdr:cNvPr>
        <xdr:cNvSpPr txBox="1"/>
      </xdr:nvSpPr>
      <xdr:spPr>
        <a:xfrm>
          <a:off x="12611744" y="1052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36EB6756-49D4-4A4B-B63A-7014820E43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E65F4AA-31F9-43A3-8F45-EEF021CED7E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17EE5AA-C20D-44C6-980C-765AC1D5B5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BB53A117-7A5A-4662-9EA9-2CD7BCFB6E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CC40FBD5-E24C-4399-BACF-E333DB6908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3728F671-D02A-4808-8350-FF630199667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4CA7E281-819D-4D47-B4DE-93240AB273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C632D650-C3D7-47D1-9D6F-57316A1383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0B57303-B683-4ED8-8FA3-B2C0335254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98692AF-08A7-4414-A2CA-98F190325F7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30D6FFF8-5F38-4A8D-96D0-19CC466B023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AC79439A-70E7-412B-A6FE-EDFBD1ECB25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866A4D7E-C59F-4390-AE7B-4B98408B46C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a:extLst>
            <a:ext uri="{FF2B5EF4-FFF2-40B4-BE49-F238E27FC236}">
              <a16:creationId xmlns:a16="http://schemas.microsoft.com/office/drawing/2014/main" id="{366E5094-520F-433A-BCF7-7226AFFCD0E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DD9D2AFA-5477-4D23-B1E8-A3CA5B9A37F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a:extLst>
            <a:ext uri="{FF2B5EF4-FFF2-40B4-BE49-F238E27FC236}">
              <a16:creationId xmlns:a16="http://schemas.microsoft.com/office/drawing/2014/main" id="{608FAA76-B0CD-447B-AB28-C1DD09D6E91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BFBE4FFF-478A-4708-859F-0B397CF48DD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a:extLst>
            <a:ext uri="{FF2B5EF4-FFF2-40B4-BE49-F238E27FC236}">
              <a16:creationId xmlns:a16="http://schemas.microsoft.com/office/drawing/2014/main" id="{E88A84AC-B0DA-46CF-9F72-EAAB990138A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26CE22C-95C7-45EE-9038-D2002506FC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4FE66270-7F2B-4F47-80F1-B028E14C793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F14D6E75-007F-4463-A282-5F71F3102F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587" name="直線コネクタ 586">
          <a:extLst>
            <a:ext uri="{FF2B5EF4-FFF2-40B4-BE49-F238E27FC236}">
              <a16:creationId xmlns:a16="http://schemas.microsoft.com/office/drawing/2014/main" id="{F834D78B-1AC5-4F2F-8A91-686E31FB1B93}"/>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E4EF7E53-7BD6-4002-B922-0D0BE98A3B69}"/>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589" name="直線コネクタ 588">
          <a:extLst>
            <a:ext uri="{FF2B5EF4-FFF2-40B4-BE49-F238E27FC236}">
              <a16:creationId xmlns:a16="http://schemas.microsoft.com/office/drawing/2014/main" id="{CC5ACBA3-4DC9-438C-91DB-2AD1403F74E4}"/>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3097A183-C8B7-4D44-AF7A-F9DB66762644}"/>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91" name="直線コネクタ 590">
          <a:extLst>
            <a:ext uri="{FF2B5EF4-FFF2-40B4-BE49-F238E27FC236}">
              <a16:creationId xmlns:a16="http://schemas.microsoft.com/office/drawing/2014/main" id="{0ACB26B5-5096-4041-BAE1-71CB1EEEFFAA}"/>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7A442952-C392-4E90-8232-47F39BE53DF6}"/>
            </a:ext>
          </a:extLst>
        </xdr:cNvPr>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593" name="フローチャート: 判断 592">
          <a:extLst>
            <a:ext uri="{FF2B5EF4-FFF2-40B4-BE49-F238E27FC236}">
              <a16:creationId xmlns:a16="http://schemas.microsoft.com/office/drawing/2014/main" id="{E86D3DA5-3629-42A9-ADC2-35505FC1A09D}"/>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76759</xdr:rowOff>
    </xdr:from>
    <xdr:to>
      <xdr:col>112</xdr:col>
      <xdr:colOff>38100</xdr:colOff>
      <xdr:row>62</xdr:row>
      <xdr:rowOff>6909</xdr:rowOff>
    </xdr:to>
    <xdr:sp macro="" textlink="">
      <xdr:nvSpPr>
        <xdr:cNvPr id="594" name="フローチャート: 判断 593">
          <a:extLst>
            <a:ext uri="{FF2B5EF4-FFF2-40B4-BE49-F238E27FC236}">
              <a16:creationId xmlns:a16="http://schemas.microsoft.com/office/drawing/2014/main" id="{F80B8B0F-8F48-478D-B867-419FD320AEF7}"/>
            </a:ext>
          </a:extLst>
        </xdr:cNvPr>
        <xdr:cNvSpPr/>
      </xdr:nvSpPr>
      <xdr:spPr>
        <a:xfrm>
          <a:off x="21272500" y="1053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113335</xdr:rowOff>
    </xdr:from>
    <xdr:to>
      <xdr:col>107</xdr:col>
      <xdr:colOff>101600</xdr:colOff>
      <xdr:row>62</xdr:row>
      <xdr:rowOff>43485</xdr:rowOff>
    </xdr:to>
    <xdr:sp macro="" textlink="">
      <xdr:nvSpPr>
        <xdr:cNvPr id="595" name="フローチャート: 判断 594">
          <a:extLst>
            <a:ext uri="{FF2B5EF4-FFF2-40B4-BE49-F238E27FC236}">
              <a16:creationId xmlns:a16="http://schemas.microsoft.com/office/drawing/2014/main" id="{9248707B-1F75-44EB-92F3-944A742E1E7A}"/>
            </a:ext>
          </a:extLst>
        </xdr:cNvPr>
        <xdr:cNvSpPr/>
      </xdr:nvSpPr>
      <xdr:spPr>
        <a:xfrm>
          <a:off x="20383500" y="105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83159</xdr:rowOff>
    </xdr:from>
    <xdr:to>
      <xdr:col>102</xdr:col>
      <xdr:colOff>165100</xdr:colOff>
      <xdr:row>62</xdr:row>
      <xdr:rowOff>13309</xdr:rowOff>
    </xdr:to>
    <xdr:sp macro="" textlink="">
      <xdr:nvSpPr>
        <xdr:cNvPr id="596" name="フローチャート: 判断 595">
          <a:extLst>
            <a:ext uri="{FF2B5EF4-FFF2-40B4-BE49-F238E27FC236}">
              <a16:creationId xmlns:a16="http://schemas.microsoft.com/office/drawing/2014/main" id="{84890755-0EF3-4C17-B6FB-CF63F243D5B3}"/>
            </a:ext>
          </a:extLst>
        </xdr:cNvPr>
        <xdr:cNvSpPr/>
      </xdr:nvSpPr>
      <xdr:spPr>
        <a:xfrm>
          <a:off x="19494500" y="1054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90475</xdr:rowOff>
    </xdr:from>
    <xdr:to>
      <xdr:col>98</xdr:col>
      <xdr:colOff>38100</xdr:colOff>
      <xdr:row>62</xdr:row>
      <xdr:rowOff>20625</xdr:rowOff>
    </xdr:to>
    <xdr:sp macro="" textlink="">
      <xdr:nvSpPr>
        <xdr:cNvPr id="597" name="フローチャート: 判断 596">
          <a:extLst>
            <a:ext uri="{FF2B5EF4-FFF2-40B4-BE49-F238E27FC236}">
              <a16:creationId xmlns:a16="http://schemas.microsoft.com/office/drawing/2014/main" id="{6AC4AE28-7E96-499A-9173-4DC291987FEF}"/>
            </a:ext>
          </a:extLst>
        </xdr:cNvPr>
        <xdr:cNvSpPr/>
      </xdr:nvSpPr>
      <xdr:spPr>
        <a:xfrm>
          <a:off x="18605500" y="105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FEF8C1E-2D24-4C9B-8AFA-9182CF183A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693A0E8-2AB6-4A02-9B33-819A2F4924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4880981-18AE-47FB-AB95-709176061E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975779A-89F4-4EFC-AA5C-7BAB6CF8CC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F97CDFF-6A4A-4AB8-AABF-B237060027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78587</xdr:rowOff>
    </xdr:from>
    <xdr:to>
      <xdr:col>116</xdr:col>
      <xdr:colOff>114300</xdr:colOff>
      <xdr:row>62</xdr:row>
      <xdr:rowOff>8737</xdr:rowOff>
    </xdr:to>
    <xdr:sp macro="" textlink="">
      <xdr:nvSpPr>
        <xdr:cNvPr id="603" name="楕円 602">
          <a:extLst>
            <a:ext uri="{FF2B5EF4-FFF2-40B4-BE49-F238E27FC236}">
              <a16:creationId xmlns:a16="http://schemas.microsoft.com/office/drawing/2014/main" id="{56E400B1-22CC-437E-8B89-EAAD93C1E080}"/>
            </a:ext>
          </a:extLst>
        </xdr:cNvPr>
        <xdr:cNvSpPr/>
      </xdr:nvSpPr>
      <xdr:spPr>
        <a:xfrm>
          <a:off x="22110700" y="10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101464</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B82F38A5-5915-43B3-943E-2CC68C9C03A7}"/>
            </a:ext>
          </a:extLst>
        </xdr:cNvPr>
        <xdr:cNvSpPr txBox="1"/>
      </xdr:nvSpPr>
      <xdr:spPr>
        <a:xfrm>
          <a:off x="22199600" y="1038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84989</xdr:rowOff>
    </xdr:from>
    <xdr:to>
      <xdr:col>112</xdr:col>
      <xdr:colOff>38100</xdr:colOff>
      <xdr:row>62</xdr:row>
      <xdr:rowOff>15139</xdr:rowOff>
    </xdr:to>
    <xdr:sp macro="" textlink="">
      <xdr:nvSpPr>
        <xdr:cNvPr id="605" name="楕円 604">
          <a:extLst>
            <a:ext uri="{FF2B5EF4-FFF2-40B4-BE49-F238E27FC236}">
              <a16:creationId xmlns:a16="http://schemas.microsoft.com/office/drawing/2014/main" id="{50F8625E-EDE0-4D6A-A0FA-4A4ABA37D70C}"/>
            </a:ext>
          </a:extLst>
        </xdr:cNvPr>
        <xdr:cNvSpPr/>
      </xdr:nvSpPr>
      <xdr:spPr>
        <a:xfrm>
          <a:off x="212725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129387</xdr:rowOff>
    </xdr:from>
    <xdr:to>
      <xdr:col>116</xdr:col>
      <xdr:colOff>63500</xdr:colOff>
      <xdr:row>61</xdr:row>
      <xdr:rowOff>135789</xdr:rowOff>
    </xdr:to>
    <xdr:cxnSp macro="">
      <xdr:nvCxnSpPr>
        <xdr:cNvPr id="606" name="直線コネクタ 605">
          <a:extLst>
            <a:ext uri="{FF2B5EF4-FFF2-40B4-BE49-F238E27FC236}">
              <a16:creationId xmlns:a16="http://schemas.microsoft.com/office/drawing/2014/main" id="{086D07B0-5D80-4402-9EF4-5BD02A731157}"/>
            </a:ext>
          </a:extLst>
        </xdr:cNvPr>
        <xdr:cNvCxnSpPr/>
      </xdr:nvCxnSpPr>
      <xdr:spPr>
        <a:xfrm flipV="1">
          <a:off x="21323300" y="10587837"/>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92304</xdr:rowOff>
    </xdr:from>
    <xdr:to>
      <xdr:col>107</xdr:col>
      <xdr:colOff>101600</xdr:colOff>
      <xdr:row>62</xdr:row>
      <xdr:rowOff>22454</xdr:rowOff>
    </xdr:to>
    <xdr:sp macro="" textlink="">
      <xdr:nvSpPr>
        <xdr:cNvPr id="607" name="楕円 606">
          <a:extLst>
            <a:ext uri="{FF2B5EF4-FFF2-40B4-BE49-F238E27FC236}">
              <a16:creationId xmlns:a16="http://schemas.microsoft.com/office/drawing/2014/main" id="{EF76C1F6-5766-40F1-9A6B-D3801C8913A9}"/>
            </a:ext>
          </a:extLst>
        </xdr:cNvPr>
        <xdr:cNvSpPr/>
      </xdr:nvSpPr>
      <xdr:spPr>
        <a:xfrm>
          <a:off x="20383500" y="105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135789</xdr:rowOff>
    </xdr:from>
    <xdr:to>
      <xdr:col>111</xdr:col>
      <xdr:colOff>177800</xdr:colOff>
      <xdr:row>61</xdr:row>
      <xdr:rowOff>143104</xdr:rowOff>
    </xdr:to>
    <xdr:cxnSp macro="">
      <xdr:nvCxnSpPr>
        <xdr:cNvPr id="608" name="直線コネクタ 607">
          <a:extLst>
            <a:ext uri="{FF2B5EF4-FFF2-40B4-BE49-F238E27FC236}">
              <a16:creationId xmlns:a16="http://schemas.microsoft.com/office/drawing/2014/main" id="{2587541A-6429-4586-8533-322A88C59E71}"/>
            </a:ext>
          </a:extLst>
        </xdr:cNvPr>
        <xdr:cNvCxnSpPr/>
      </xdr:nvCxnSpPr>
      <xdr:spPr>
        <a:xfrm flipV="1">
          <a:off x="20434300" y="1059423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99619</xdr:rowOff>
    </xdr:from>
    <xdr:to>
      <xdr:col>102</xdr:col>
      <xdr:colOff>165100</xdr:colOff>
      <xdr:row>62</xdr:row>
      <xdr:rowOff>29769</xdr:rowOff>
    </xdr:to>
    <xdr:sp macro="" textlink="">
      <xdr:nvSpPr>
        <xdr:cNvPr id="609" name="楕円 608">
          <a:extLst>
            <a:ext uri="{FF2B5EF4-FFF2-40B4-BE49-F238E27FC236}">
              <a16:creationId xmlns:a16="http://schemas.microsoft.com/office/drawing/2014/main" id="{AB43B457-0A1A-4978-A3DD-F4008F75F037}"/>
            </a:ext>
          </a:extLst>
        </xdr:cNvPr>
        <xdr:cNvSpPr/>
      </xdr:nvSpPr>
      <xdr:spPr>
        <a:xfrm>
          <a:off x="19494500" y="105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143104</xdr:rowOff>
    </xdr:from>
    <xdr:to>
      <xdr:col>107</xdr:col>
      <xdr:colOff>50800</xdr:colOff>
      <xdr:row>61</xdr:row>
      <xdr:rowOff>150419</xdr:rowOff>
    </xdr:to>
    <xdr:cxnSp macro="">
      <xdr:nvCxnSpPr>
        <xdr:cNvPr id="610" name="直線コネクタ 609">
          <a:extLst>
            <a:ext uri="{FF2B5EF4-FFF2-40B4-BE49-F238E27FC236}">
              <a16:creationId xmlns:a16="http://schemas.microsoft.com/office/drawing/2014/main" id="{7D276C24-87DE-41DD-950F-13230E490EF3}"/>
            </a:ext>
          </a:extLst>
        </xdr:cNvPr>
        <xdr:cNvCxnSpPr/>
      </xdr:nvCxnSpPr>
      <xdr:spPr>
        <a:xfrm flipV="1">
          <a:off x="19545300" y="1060155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127051</xdr:rowOff>
    </xdr:from>
    <xdr:to>
      <xdr:col>98</xdr:col>
      <xdr:colOff>38100</xdr:colOff>
      <xdr:row>60</xdr:row>
      <xdr:rowOff>57201</xdr:rowOff>
    </xdr:to>
    <xdr:sp macro="" textlink="">
      <xdr:nvSpPr>
        <xdr:cNvPr id="611" name="楕円 610">
          <a:extLst>
            <a:ext uri="{FF2B5EF4-FFF2-40B4-BE49-F238E27FC236}">
              <a16:creationId xmlns:a16="http://schemas.microsoft.com/office/drawing/2014/main" id="{D6117A68-C2DB-4988-9B68-B2BCE7DA4552}"/>
            </a:ext>
          </a:extLst>
        </xdr:cNvPr>
        <xdr:cNvSpPr/>
      </xdr:nvSpPr>
      <xdr:spPr>
        <a:xfrm>
          <a:off x="18605500" y="10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6401</xdr:rowOff>
    </xdr:from>
    <xdr:to>
      <xdr:col>102</xdr:col>
      <xdr:colOff>114300</xdr:colOff>
      <xdr:row>61</xdr:row>
      <xdr:rowOff>150419</xdr:rowOff>
    </xdr:to>
    <xdr:cxnSp macro="">
      <xdr:nvCxnSpPr>
        <xdr:cNvPr id="612" name="直線コネクタ 611">
          <a:extLst>
            <a:ext uri="{FF2B5EF4-FFF2-40B4-BE49-F238E27FC236}">
              <a16:creationId xmlns:a16="http://schemas.microsoft.com/office/drawing/2014/main" id="{428B2E9B-347A-42BF-8B41-2821225C742D}"/>
            </a:ext>
          </a:extLst>
        </xdr:cNvPr>
        <xdr:cNvCxnSpPr/>
      </xdr:nvCxnSpPr>
      <xdr:spPr>
        <a:xfrm>
          <a:off x="18656300" y="10293401"/>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23436</xdr:rowOff>
    </xdr:from>
    <xdr:ext cx="469744" cy="259045"/>
    <xdr:sp macro="" textlink="">
      <xdr:nvSpPr>
        <xdr:cNvPr id="613" name="n_1aveValue【保健センター・保健所】&#10;一人当たり面積">
          <a:extLst>
            <a:ext uri="{FF2B5EF4-FFF2-40B4-BE49-F238E27FC236}">
              <a16:creationId xmlns:a16="http://schemas.microsoft.com/office/drawing/2014/main" id="{954BA243-F710-442B-9DA4-F713F3D64933}"/>
            </a:ext>
          </a:extLst>
        </xdr:cNvPr>
        <xdr:cNvSpPr txBox="1"/>
      </xdr:nvSpPr>
      <xdr:spPr>
        <a:xfrm>
          <a:off x="21075727" y="103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34612</xdr:rowOff>
    </xdr:from>
    <xdr:ext cx="469744" cy="259045"/>
    <xdr:sp macro="" textlink="">
      <xdr:nvSpPr>
        <xdr:cNvPr id="614" name="n_2aveValue【保健センター・保健所】&#10;一人当たり面積">
          <a:extLst>
            <a:ext uri="{FF2B5EF4-FFF2-40B4-BE49-F238E27FC236}">
              <a16:creationId xmlns:a16="http://schemas.microsoft.com/office/drawing/2014/main" id="{5966FD20-5760-4EB7-AB40-141201C93825}"/>
            </a:ext>
          </a:extLst>
        </xdr:cNvPr>
        <xdr:cNvSpPr txBox="1"/>
      </xdr:nvSpPr>
      <xdr:spPr>
        <a:xfrm>
          <a:off x="20199427" y="1066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29836</xdr:rowOff>
    </xdr:from>
    <xdr:ext cx="469744" cy="259045"/>
    <xdr:sp macro="" textlink="">
      <xdr:nvSpPr>
        <xdr:cNvPr id="615" name="n_3aveValue【保健センター・保健所】&#10;一人当たり面積">
          <a:extLst>
            <a:ext uri="{FF2B5EF4-FFF2-40B4-BE49-F238E27FC236}">
              <a16:creationId xmlns:a16="http://schemas.microsoft.com/office/drawing/2014/main" id="{87DE7925-8EF2-4354-A8B6-45E95A9A9F45}"/>
            </a:ext>
          </a:extLst>
        </xdr:cNvPr>
        <xdr:cNvSpPr txBox="1"/>
      </xdr:nvSpPr>
      <xdr:spPr>
        <a:xfrm>
          <a:off x="19310427" y="103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11752</xdr:rowOff>
    </xdr:from>
    <xdr:ext cx="469744" cy="259045"/>
    <xdr:sp macro="" textlink="">
      <xdr:nvSpPr>
        <xdr:cNvPr id="616" name="n_4aveValue【保健センター・保健所】&#10;一人当たり面積">
          <a:extLst>
            <a:ext uri="{FF2B5EF4-FFF2-40B4-BE49-F238E27FC236}">
              <a16:creationId xmlns:a16="http://schemas.microsoft.com/office/drawing/2014/main" id="{B3D1D027-97B0-4AC7-BEA3-3F9F5383B78F}"/>
            </a:ext>
          </a:extLst>
        </xdr:cNvPr>
        <xdr:cNvSpPr txBox="1"/>
      </xdr:nvSpPr>
      <xdr:spPr>
        <a:xfrm>
          <a:off x="18421427" y="106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6266</xdr:rowOff>
    </xdr:from>
    <xdr:ext cx="469744" cy="259045"/>
    <xdr:sp macro="" textlink="">
      <xdr:nvSpPr>
        <xdr:cNvPr id="617" name="n_1mainValue【保健センター・保健所】&#10;一人当たり面積">
          <a:extLst>
            <a:ext uri="{FF2B5EF4-FFF2-40B4-BE49-F238E27FC236}">
              <a16:creationId xmlns:a16="http://schemas.microsoft.com/office/drawing/2014/main" id="{4F1D3F5D-B092-4974-81B0-948F431C1F26}"/>
            </a:ext>
          </a:extLst>
        </xdr:cNvPr>
        <xdr:cNvSpPr txBox="1"/>
      </xdr:nvSpPr>
      <xdr:spPr>
        <a:xfrm>
          <a:off x="21075727" y="1063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38981</xdr:rowOff>
    </xdr:from>
    <xdr:ext cx="469744" cy="259045"/>
    <xdr:sp macro="" textlink="">
      <xdr:nvSpPr>
        <xdr:cNvPr id="618" name="n_2mainValue【保健センター・保健所】&#10;一人当たり面積">
          <a:extLst>
            <a:ext uri="{FF2B5EF4-FFF2-40B4-BE49-F238E27FC236}">
              <a16:creationId xmlns:a16="http://schemas.microsoft.com/office/drawing/2014/main" id="{3C8A16B9-2F7F-4F9C-BA15-9D79CF6E25CD}"/>
            </a:ext>
          </a:extLst>
        </xdr:cNvPr>
        <xdr:cNvSpPr txBox="1"/>
      </xdr:nvSpPr>
      <xdr:spPr>
        <a:xfrm>
          <a:off x="20199427" y="1032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20896</xdr:rowOff>
    </xdr:from>
    <xdr:ext cx="469744" cy="259045"/>
    <xdr:sp macro="" textlink="">
      <xdr:nvSpPr>
        <xdr:cNvPr id="619" name="n_3mainValue【保健センター・保健所】&#10;一人当たり面積">
          <a:extLst>
            <a:ext uri="{FF2B5EF4-FFF2-40B4-BE49-F238E27FC236}">
              <a16:creationId xmlns:a16="http://schemas.microsoft.com/office/drawing/2014/main" id="{1D267B8D-B905-4924-9DB3-5F101BC8AA2C}"/>
            </a:ext>
          </a:extLst>
        </xdr:cNvPr>
        <xdr:cNvSpPr txBox="1"/>
      </xdr:nvSpPr>
      <xdr:spPr>
        <a:xfrm>
          <a:off x="19310427" y="1065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73728</xdr:rowOff>
    </xdr:from>
    <xdr:ext cx="469744" cy="259045"/>
    <xdr:sp macro="" textlink="">
      <xdr:nvSpPr>
        <xdr:cNvPr id="620" name="n_4mainValue【保健センター・保健所】&#10;一人当たり面積">
          <a:extLst>
            <a:ext uri="{FF2B5EF4-FFF2-40B4-BE49-F238E27FC236}">
              <a16:creationId xmlns:a16="http://schemas.microsoft.com/office/drawing/2014/main" id="{9F24055A-9416-40CC-B3C9-A406A0A61903}"/>
            </a:ext>
          </a:extLst>
        </xdr:cNvPr>
        <xdr:cNvSpPr txBox="1"/>
      </xdr:nvSpPr>
      <xdr:spPr>
        <a:xfrm>
          <a:off x="18421427" y="100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FD88164A-EF53-4EE7-AB2A-36428631487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7FF4190-31C1-4132-B6B7-DDA8C91094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A5493204-6352-46BF-BAE1-A66D351343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406C212B-1036-4816-A6AC-52E5FD9AE9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37470600-7D0E-4BA8-BBEB-06053F6062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363A31A3-1F13-4886-B189-957609E3E8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B0E0E445-5EB4-45B4-B390-109093ACFB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FBF9535-CF04-4CBE-A475-A118F3021AA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A5FA2AC9-3CBD-4151-BBF4-5C580C9A0D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83F4B989-4DDC-46C6-8FE9-4D034E008A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F0D243DF-84F3-4454-9220-2176EEA520C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DFBF108C-202D-4C7A-8B91-0F13E4E5BB2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D18CE15E-527C-4A3D-8636-1530926204F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29498970-ECEB-403B-99EF-3626354390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9D69DC17-BA07-49F0-9AFE-706B39E94CE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535ABDD7-4086-44D4-A2D9-5C5B5929DE5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E783E075-E9A1-464E-8A30-D559A34C0AD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F917C5D0-1217-4C31-B802-956E80F6DD2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DA6C561-E595-4714-9853-2965E6D699B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90D55840-31DC-4EF2-9C7F-A7547D11EC2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8BFE9C44-C7A5-43BC-8589-94EB38914EE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FF369C28-7BBA-4264-919A-1C3F07F8B86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424D7558-87C9-4091-85BC-ADC7518A97E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8E1144D4-1628-4237-A047-DA1E465F3F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24A381F2-0D8D-42D4-ACD1-457972BF49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AE221E37-C214-457B-803C-68739B21DE1F}"/>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76CF6E01-EA00-4A5D-B714-9BFC2A3C000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FF980D1D-1172-4071-9086-B80BD14FC5F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49" name="【消防施設】&#10;有形固定資産減価償却率最大値テキスト">
          <a:extLst>
            <a:ext uri="{FF2B5EF4-FFF2-40B4-BE49-F238E27FC236}">
              <a16:creationId xmlns:a16="http://schemas.microsoft.com/office/drawing/2014/main" id="{F1793032-D967-4435-8438-322594F8EB8E}"/>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50" name="直線コネクタ 649">
          <a:extLst>
            <a:ext uri="{FF2B5EF4-FFF2-40B4-BE49-F238E27FC236}">
              <a16:creationId xmlns:a16="http://schemas.microsoft.com/office/drawing/2014/main" id="{5251CDF2-AC23-4530-A6CE-423834DCC8A6}"/>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F627C220-08D1-40D7-8005-EB437C525602}"/>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652" name="フローチャート: 判断 651">
          <a:extLst>
            <a:ext uri="{FF2B5EF4-FFF2-40B4-BE49-F238E27FC236}">
              <a16:creationId xmlns:a16="http://schemas.microsoft.com/office/drawing/2014/main" id="{A6A62C80-F58E-4D04-8F03-DE1EC95BA132}"/>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53" name="フローチャート: 判断 652">
          <a:extLst>
            <a:ext uri="{FF2B5EF4-FFF2-40B4-BE49-F238E27FC236}">
              <a16:creationId xmlns:a16="http://schemas.microsoft.com/office/drawing/2014/main" id="{7982AFE6-CA02-452E-A58B-7A8F56466A89}"/>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54" name="フローチャート: 判断 653">
          <a:extLst>
            <a:ext uri="{FF2B5EF4-FFF2-40B4-BE49-F238E27FC236}">
              <a16:creationId xmlns:a16="http://schemas.microsoft.com/office/drawing/2014/main" id="{60F5FAAB-9E06-404B-AE19-6701B4131C7F}"/>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655" name="フローチャート: 判断 654">
          <a:extLst>
            <a:ext uri="{FF2B5EF4-FFF2-40B4-BE49-F238E27FC236}">
              <a16:creationId xmlns:a16="http://schemas.microsoft.com/office/drawing/2014/main" id="{CEE26DC5-D318-4723-AF8C-09087BFBBC67}"/>
            </a:ext>
          </a:extLst>
        </xdr:cNvPr>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656" name="フローチャート: 判断 655">
          <a:extLst>
            <a:ext uri="{FF2B5EF4-FFF2-40B4-BE49-F238E27FC236}">
              <a16:creationId xmlns:a16="http://schemas.microsoft.com/office/drawing/2014/main" id="{3C32C013-2C09-4C2D-92B8-C794732C0770}"/>
            </a:ext>
          </a:extLst>
        </xdr:cNvPr>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D028CE0-6DF2-4F56-A774-608E7E679D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BEF7D8F-36F0-4BD4-81C6-2269ED1D78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392AF6B-4371-44E9-AA5B-A5DCFEDF29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9F3992B-5985-42A9-ABDB-781B4D4A68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5447A04-CCDC-4E76-A512-1C19DDE465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62" name="楕円 661">
          <a:extLst>
            <a:ext uri="{FF2B5EF4-FFF2-40B4-BE49-F238E27FC236}">
              <a16:creationId xmlns:a16="http://schemas.microsoft.com/office/drawing/2014/main" id="{4402B1CF-AF55-476A-B62F-6170274BE1F8}"/>
            </a:ext>
          </a:extLst>
        </xdr:cNvPr>
        <xdr:cNvSpPr/>
      </xdr:nvSpPr>
      <xdr:spPr>
        <a:xfrm>
          <a:off x="162687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88554</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5A18C6-3F42-4C99-AB1F-D069A1D22DEB}"/>
            </a:ext>
          </a:extLst>
        </xdr:cNvPr>
        <xdr:cNvSpPr txBox="1"/>
      </xdr:nvSpPr>
      <xdr:spPr>
        <a:xfrm>
          <a:off x="16357600" y="1363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42818</xdr:rowOff>
    </xdr:from>
    <xdr:to>
      <xdr:col>81</xdr:col>
      <xdr:colOff>101600</xdr:colOff>
      <xdr:row>80</xdr:row>
      <xdr:rowOff>144418</xdr:rowOff>
    </xdr:to>
    <xdr:sp macro="" textlink="">
      <xdr:nvSpPr>
        <xdr:cNvPr id="664" name="楕円 663">
          <a:extLst>
            <a:ext uri="{FF2B5EF4-FFF2-40B4-BE49-F238E27FC236}">
              <a16:creationId xmlns:a16="http://schemas.microsoft.com/office/drawing/2014/main" id="{10C210C6-0EB5-4B28-9D4C-A85B618CBFFB}"/>
            </a:ext>
          </a:extLst>
        </xdr:cNvPr>
        <xdr:cNvSpPr/>
      </xdr:nvSpPr>
      <xdr:spPr>
        <a:xfrm>
          <a:off x="15430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93618</xdr:rowOff>
    </xdr:from>
    <xdr:to>
      <xdr:col>85</xdr:col>
      <xdr:colOff>127000</xdr:colOff>
      <xdr:row>80</xdr:row>
      <xdr:rowOff>116477</xdr:rowOff>
    </xdr:to>
    <xdr:cxnSp macro="">
      <xdr:nvCxnSpPr>
        <xdr:cNvPr id="665" name="直線コネクタ 664">
          <a:extLst>
            <a:ext uri="{FF2B5EF4-FFF2-40B4-BE49-F238E27FC236}">
              <a16:creationId xmlns:a16="http://schemas.microsoft.com/office/drawing/2014/main" id="{3D62C980-50E8-42FE-B811-DD5936CC109B}"/>
            </a:ext>
          </a:extLst>
        </xdr:cNvPr>
        <xdr:cNvCxnSpPr/>
      </xdr:nvCxnSpPr>
      <xdr:spPr>
        <a:xfrm>
          <a:off x="15481300" y="1380961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666" name="楕円 665">
          <a:extLst>
            <a:ext uri="{FF2B5EF4-FFF2-40B4-BE49-F238E27FC236}">
              <a16:creationId xmlns:a16="http://schemas.microsoft.com/office/drawing/2014/main" id="{BDF05CA3-9646-4996-8161-B2453605C322}"/>
            </a:ext>
          </a:extLst>
        </xdr:cNvPr>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90351</xdr:rowOff>
    </xdr:from>
    <xdr:to>
      <xdr:col>81</xdr:col>
      <xdr:colOff>50800</xdr:colOff>
      <xdr:row>80</xdr:row>
      <xdr:rowOff>93618</xdr:rowOff>
    </xdr:to>
    <xdr:cxnSp macro="">
      <xdr:nvCxnSpPr>
        <xdr:cNvPr id="667" name="直線コネクタ 666">
          <a:extLst>
            <a:ext uri="{FF2B5EF4-FFF2-40B4-BE49-F238E27FC236}">
              <a16:creationId xmlns:a16="http://schemas.microsoft.com/office/drawing/2014/main" id="{4E1EA9F0-163F-449F-ABB9-D404B2110F5B}"/>
            </a:ext>
          </a:extLst>
        </xdr:cNvPr>
        <xdr:cNvCxnSpPr/>
      </xdr:nvCxnSpPr>
      <xdr:spPr>
        <a:xfrm>
          <a:off x="14592300" y="138063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13426</xdr:rowOff>
    </xdr:from>
    <xdr:to>
      <xdr:col>72</xdr:col>
      <xdr:colOff>38100</xdr:colOff>
      <xdr:row>80</xdr:row>
      <xdr:rowOff>115026</xdr:rowOff>
    </xdr:to>
    <xdr:sp macro="" textlink="">
      <xdr:nvSpPr>
        <xdr:cNvPr id="668" name="楕円 667">
          <a:extLst>
            <a:ext uri="{FF2B5EF4-FFF2-40B4-BE49-F238E27FC236}">
              <a16:creationId xmlns:a16="http://schemas.microsoft.com/office/drawing/2014/main" id="{DBDBDF8E-D176-4EAF-9658-535BEC0B52D4}"/>
            </a:ext>
          </a:extLst>
        </xdr:cNvPr>
        <xdr:cNvSpPr/>
      </xdr:nvSpPr>
      <xdr:spPr>
        <a:xfrm>
          <a:off x="13652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64226</xdr:rowOff>
    </xdr:from>
    <xdr:to>
      <xdr:col>76</xdr:col>
      <xdr:colOff>114300</xdr:colOff>
      <xdr:row>80</xdr:row>
      <xdr:rowOff>90351</xdr:rowOff>
    </xdr:to>
    <xdr:cxnSp macro="">
      <xdr:nvCxnSpPr>
        <xdr:cNvPr id="669" name="直線コネクタ 668">
          <a:extLst>
            <a:ext uri="{FF2B5EF4-FFF2-40B4-BE49-F238E27FC236}">
              <a16:creationId xmlns:a16="http://schemas.microsoft.com/office/drawing/2014/main" id="{3A5BDFE3-3CEB-4C62-8993-9B3B501ED5FA}"/>
            </a:ext>
          </a:extLst>
        </xdr:cNvPr>
        <xdr:cNvCxnSpPr/>
      </xdr:nvCxnSpPr>
      <xdr:spPr>
        <a:xfrm>
          <a:off x="13703300" y="137802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127726</xdr:rowOff>
    </xdr:from>
    <xdr:to>
      <xdr:col>67</xdr:col>
      <xdr:colOff>101600</xdr:colOff>
      <xdr:row>85</xdr:row>
      <xdr:rowOff>57876</xdr:rowOff>
    </xdr:to>
    <xdr:sp macro="" textlink="">
      <xdr:nvSpPr>
        <xdr:cNvPr id="670" name="楕円 669">
          <a:extLst>
            <a:ext uri="{FF2B5EF4-FFF2-40B4-BE49-F238E27FC236}">
              <a16:creationId xmlns:a16="http://schemas.microsoft.com/office/drawing/2014/main" id="{383EE250-2EF5-455C-B4C3-337B1BE66FCE}"/>
            </a:ext>
          </a:extLst>
        </xdr:cNvPr>
        <xdr:cNvSpPr/>
      </xdr:nvSpPr>
      <xdr:spPr>
        <a:xfrm>
          <a:off x="12763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64226</xdr:rowOff>
    </xdr:from>
    <xdr:to>
      <xdr:col>71</xdr:col>
      <xdr:colOff>177800</xdr:colOff>
      <xdr:row>85</xdr:row>
      <xdr:rowOff>7076</xdr:rowOff>
    </xdr:to>
    <xdr:cxnSp macro="">
      <xdr:nvCxnSpPr>
        <xdr:cNvPr id="671" name="直線コネクタ 670">
          <a:extLst>
            <a:ext uri="{FF2B5EF4-FFF2-40B4-BE49-F238E27FC236}">
              <a16:creationId xmlns:a16="http://schemas.microsoft.com/office/drawing/2014/main" id="{997C6736-1655-4EE9-88E4-4B5AB1D29294}"/>
            </a:ext>
          </a:extLst>
        </xdr:cNvPr>
        <xdr:cNvCxnSpPr/>
      </xdr:nvCxnSpPr>
      <xdr:spPr>
        <a:xfrm flipV="1">
          <a:off x="12814300" y="13780226"/>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72" name="n_1aveValue【消防施設】&#10;有形固定資産減価償却率">
          <a:extLst>
            <a:ext uri="{FF2B5EF4-FFF2-40B4-BE49-F238E27FC236}">
              <a16:creationId xmlns:a16="http://schemas.microsoft.com/office/drawing/2014/main" id="{31591CAD-ED22-438A-98EA-C6CF4F5A1755}"/>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73" name="n_2aveValue【消防施設】&#10;有形固定資産減価償却率">
          <a:extLst>
            <a:ext uri="{FF2B5EF4-FFF2-40B4-BE49-F238E27FC236}">
              <a16:creationId xmlns:a16="http://schemas.microsoft.com/office/drawing/2014/main" id="{2FCD0B62-4D8F-439E-891F-DBEA0899035A}"/>
            </a:ext>
          </a:extLst>
        </xdr:cNvPr>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97989</xdr:rowOff>
    </xdr:from>
    <xdr:ext cx="405111" cy="259045"/>
    <xdr:sp macro="" textlink="">
      <xdr:nvSpPr>
        <xdr:cNvPr id="674" name="n_3aveValue【消防施設】&#10;有形固定資産減価償却率">
          <a:extLst>
            <a:ext uri="{FF2B5EF4-FFF2-40B4-BE49-F238E27FC236}">
              <a16:creationId xmlns:a16="http://schemas.microsoft.com/office/drawing/2014/main" id="{92497713-8EA5-4444-87CE-8CDCC13F14FC}"/>
            </a:ext>
          </a:extLst>
        </xdr:cNvPr>
        <xdr:cNvSpPr txBox="1"/>
      </xdr:nvSpPr>
      <xdr:spPr>
        <a:xfrm>
          <a:off x="13500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675" name="n_4aveValue【消防施設】&#10;有形固定資産減価償却率">
          <a:extLst>
            <a:ext uri="{FF2B5EF4-FFF2-40B4-BE49-F238E27FC236}">
              <a16:creationId xmlns:a16="http://schemas.microsoft.com/office/drawing/2014/main" id="{897602C6-D8F7-425A-8C37-888929B87317}"/>
            </a:ext>
          </a:extLst>
        </xdr:cNvPr>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160945</xdr:rowOff>
    </xdr:from>
    <xdr:ext cx="405111" cy="259045"/>
    <xdr:sp macro="" textlink="">
      <xdr:nvSpPr>
        <xdr:cNvPr id="676" name="n_1mainValue【消防施設】&#10;有形固定資産減価償却率">
          <a:extLst>
            <a:ext uri="{FF2B5EF4-FFF2-40B4-BE49-F238E27FC236}">
              <a16:creationId xmlns:a16="http://schemas.microsoft.com/office/drawing/2014/main" id="{82DE6637-737A-4F3B-8FB6-A62E7EE335AD}"/>
            </a:ext>
          </a:extLst>
        </xdr:cNvPr>
        <xdr:cNvSpPr txBox="1"/>
      </xdr:nvSpPr>
      <xdr:spPr>
        <a:xfrm>
          <a:off x="15266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677" name="n_2mainValue【消防施設】&#10;有形固定資産減価償却率">
          <a:extLst>
            <a:ext uri="{FF2B5EF4-FFF2-40B4-BE49-F238E27FC236}">
              <a16:creationId xmlns:a16="http://schemas.microsoft.com/office/drawing/2014/main" id="{8992E600-1364-4CEC-B9DF-7B3F3E61E2EE}"/>
            </a:ext>
          </a:extLst>
        </xdr:cNvPr>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131553</xdr:rowOff>
    </xdr:from>
    <xdr:ext cx="405111" cy="259045"/>
    <xdr:sp macro="" textlink="">
      <xdr:nvSpPr>
        <xdr:cNvPr id="678" name="n_3mainValue【消防施設】&#10;有形固定資産減価償却率">
          <a:extLst>
            <a:ext uri="{FF2B5EF4-FFF2-40B4-BE49-F238E27FC236}">
              <a16:creationId xmlns:a16="http://schemas.microsoft.com/office/drawing/2014/main" id="{27E142C6-85A9-4B55-9C9C-7F4D488BCE45}"/>
            </a:ext>
          </a:extLst>
        </xdr:cNvPr>
        <xdr:cNvSpPr txBox="1"/>
      </xdr:nvSpPr>
      <xdr:spPr>
        <a:xfrm>
          <a:off x="13500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49003</xdr:rowOff>
    </xdr:from>
    <xdr:ext cx="405111" cy="259045"/>
    <xdr:sp macro="" textlink="">
      <xdr:nvSpPr>
        <xdr:cNvPr id="679" name="n_4mainValue【消防施設】&#10;有形固定資産減価償却率">
          <a:extLst>
            <a:ext uri="{FF2B5EF4-FFF2-40B4-BE49-F238E27FC236}">
              <a16:creationId xmlns:a16="http://schemas.microsoft.com/office/drawing/2014/main" id="{985E666F-B48F-466A-AAD8-124F62F40F6D}"/>
            </a:ext>
          </a:extLst>
        </xdr:cNvPr>
        <xdr:cNvSpPr txBox="1"/>
      </xdr:nvSpPr>
      <xdr:spPr>
        <a:xfrm>
          <a:off x="12611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655C9723-77F0-473D-A412-ABD1B6B038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8416D9D9-EA86-4B7D-A718-AE34A1F236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33737A0-1420-43BC-965A-C2D8CDDC02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6940E887-9654-4EB2-A889-52C3EED0D4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6A210FC9-B573-4655-AE62-69397D037C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423CAF79-3661-41B4-BAD3-C906C40B69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10FF3D5-AB22-446C-8328-F701342BC22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508AD3EA-ED37-4519-896A-F9ED8F9D791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8F6516B6-86FB-4D1B-84B1-EADBAA9CC9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C6CF6674-C55C-4F53-899C-80E1C57D63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9032B07A-39C0-4451-9F90-E6547BB0CEE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E2668A5F-7F6B-488E-8CB2-6B0DA972583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D82147BA-B8C8-4D6C-AB28-45B9E049732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8BA95C5E-9E6F-4BEC-ACC2-C9899A2C037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EEC16A32-7290-4C82-B1A4-DDE983B4867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74570794-FC4E-4BF9-B21C-90B9A0B8D56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70C7F653-4D51-4F2E-B61F-8308B1443F3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1D33A2E7-C255-44C7-9A51-A7428317B54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94A18BC2-4F75-42C1-8952-21775ABF57C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DCC12796-F4DF-40F6-8D7D-75E2B906B56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432351DF-83BE-4690-AF3A-28B93E4258F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CE7FBC18-31C0-4A12-AC0A-4A5C4F57DE1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DC9C3419-E276-4B18-BCA3-67DE62A757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7942B3A3-6BD6-4B4A-B106-06BE6D45510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10CBCD1A-7303-4543-BEDC-7C34A4DD4CB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705" name="直線コネクタ 704">
          <a:extLst>
            <a:ext uri="{FF2B5EF4-FFF2-40B4-BE49-F238E27FC236}">
              <a16:creationId xmlns:a16="http://schemas.microsoft.com/office/drawing/2014/main" id="{0C233AA0-94EC-47AA-B744-8D022CE2DDA9}"/>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6" name="【消防施設】&#10;一人当たり面積最小値テキスト">
          <a:extLst>
            <a:ext uri="{FF2B5EF4-FFF2-40B4-BE49-F238E27FC236}">
              <a16:creationId xmlns:a16="http://schemas.microsoft.com/office/drawing/2014/main" id="{2B95F8E6-3DCF-4757-8E7F-FAA06EBD1A67}"/>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7" name="直線コネクタ 706">
          <a:extLst>
            <a:ext uri="{FF2B5EF4-FFF2-40B4-BE49-F238E27FC236}">
              <a16:creationId xmlns:a16="http://schemas.microsoft.com/office/drawing/2014/main" id="{02B8940B-D653-4402-97D8-E274C1A65A32}"/>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8" name="【消防施設】&#10;一人当たり面積最大値テキスト">
          <a:extLst>
            <a:ext uri="{FF2B5EF4-FFF2-40B4-BE49-F238E27FC236}">
              <a16:creationId xmlns:a16="http://schemas.microsoft.com/office/drawing/2014/main" id="{A91C3C5C-1390-4615-A11C-29C90536B8CE}"/>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9" name="直線コネクタ 708">
          <a:extLst>
            <a:ext uri="{FF2B5EF4-FFF2-40B4-BE49-F238E27FC236}">
              <a16:creationId xmlns:a16="http://schemas.microsoft.com/office/drawing/2014/main" id="{78B34A11-2FC3-4E49-996D-01AA7D935F0B}"/>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710" name="【消防施設】&#10;一人当たり面積平均値テキスト">
          <a:extLst>
            <a:ext uri="{FF2B5EF4-FFF2-40B4-BE49-F238E27FC236}">
              <a16:creationId xmlns:a16="http://schemas.microsoft.com/office/drawing/2014/main" id="{29EF2DC5-CA9F-4C43-A9FA-46A6C257B1E3}"/>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711" name="フローチャート: 判断 710">
          <a:extLst>
            <a:ext uri="{FF2B5EF4-FFF2-40B4-BE49-F238E27FC236}">
              <a16:creationId xmlns:a16="http://schemas.microsoft.com/office/drawing/2014/main" id="{5732F37D-67A6-4640-A06C-95F571AAB3BD}"/>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712" name="フローチャート: 判断 711">
          <a:extLst>
            <a:ext uri="{FF2B5EF4-FFF2-40B4-BE49-F238E27FC236}">
              <a16:creationId xmlns:a16="http://schemas.microsoft.com/office/drawing/2014/main" id="{E996B57B-C90E-4695-86B5-3DB9B1C1726B}"/>
            </a:ext>
          </a:extLst>
        </xdr:cNvPr>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144055</xdr:rowOff>
    </xdr:from>
    <xdr:to>
      <xdr:col>107</xdr:col>
      <xdr:colOff>101600</xdr:colOff>
      <xdr:row>84</xdr:row>
      <xdr:rowOff>74205</xdr:rowOff>
    </xdr:to>
    <xdr:sp macro="" textlink="">
      <xdr:nvSpPr>
        <xdr:cNvPr id="713" name="フローチャート: 判断 712">
          <a:extLst>
            <a:ext uri="{FF2B5EF4-FFF2-40B4-BE49-F238E27FC236}">
              <a16:creationId xmlns:a16="http://schemas.microsoft.com/office/drawing/2014/main" id="{49A9686C-A4D7-4756-A4FF-C6953174663B}"/>
            </a:ext>
          </a:extLst>
        </xdr:cNvPr>
        <xdr:cNvSpPr/>
      </xdr:nvSpPr>
      <xdr:spPr>
        <a:xfrm>
          <a:off x="20383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140788</xdr:rowOff>
    </xdr:from>
    <xdr:to>
      <xdr:col>102</xdr:col>
      <xdr:colOff>165100</xdr:colOff>
      <xdr:row>84</xdr:row>
      <xdr:rowOff>70938</xdr:rowOff>
    </xdr:to>
    <xdr:sp macro="" textlink="">
      <xdr:nvSpPr>
        <xdr:cNvPr id="714" name="フローチャート: 判断 713">
          <a:extLst>
            <a:ext uri="{FF2B5EF4-FFF2-40B4-BE49-F238E27FC236}">
              <a16:creationId xmlns:a16="http://schemas.microsoft.com/office/drawing/2014/main" id="{21625A25-BF6F-49F6-BF9C-C569A7F4D8C1}"/>
            </a:ext>
          </a:extLst>
        </xdr:cNvPr>
        <xdr:cNvSpPr/>
      </xdr:nvSpPr>
      <xdr:spPr>
        <a:xfrm>
          <a:off x="19494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33020</xdr:rowOff>
    </xdr:from>
    <xdr:to>
      <xdr:col>98</xdr:col>
      <xdr:colOff>38100</xdr:colOff>
      <xdr:row>83</xdr:row>
      <xdr:rowOff>134620</xdr:rowOff>
    </xdr:to>
    <xdr:sp macro="" textlink="">
      <xdr:nvSpPr>
        <xdr:cNvPr id="715" name="フローチャート: 判断 714">
          <a:extLst>
            <a:ext uri="{FF2B5EF4-FFF2-40B4-BE49-F238E27FC236}">
              <a16:creationId xmlns:a16="http://schemas.microsoft.com/office/drawing/2014/main" id="{60C345E8-FF8B-496B-8898-B52E2938CA1E}"/>
            </a:ext>
          </a:extLst>
        </xdr:cNvPr>
        <xdr:cNvSpPr/>
      </xdr:nvSpPr>
      <xdr:spPr>
        <a:xfrm>
          <a:off x="18605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A2569D3-EF16-43C9-97E8-9D1B187E331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691605F-E104-4594-A3EE-8824B66184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4BDE0EE-6969-43A5-8DF7-8642E83BDF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4FAD38A-6212-433F-A75C-13F947EF3C8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0AA6550-B015-4FDA-9D5A-781C9B58D6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21" name="楕円 720">
          <a:extLst>
            <a:ext uri="{FF2B5EF4-FFF2-40B4-BE49-F238E27FC236}">
              <a16:creationId xmlns:a16="http://schemas.microsoft.com/office/drawing/2014/main" id="{C33CDF9A-DF52-43F5-8639-4DF29BF15E11}"/>
            </a:ext>
          </a:extLst>
        </xdr:cNvPr>
        <xdr:cNvSpPr/>
      </xdr:nvSpPr>
      <xdr:spPr>
        <a:xfrm>
          <a:off x="22110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67327</xdr:rowOff>
    </xdr:from>
    <xdr:ext cx="469744" cy="259045"/>
    <xdr:sp macro="" textlink="">
      <xdr:nvSpPr>
        <xdr:cNvPr id="722" name="【消防施設】&#10;一人当たり面積該当値テキスト">
          <a:extLst>
            <a:ext uri="{FF2B5EF4-FFF2-40B4-BE49-F238E27FC236}">
              <a16:creationId xmlns:a16="http://schemas.microsoft.com/office/drawing/2014/main" id="{0FD375E0-3579-4646-B281-2427D30B47F2}"/>
            </a:ext>
          </a:extLst>
        </xdr:cNvPr>
        <xdr:cNvSpPr txBox="1"/>
      </xdr:nvSpPr>
      <xdr:spPr>
        <a:xfrm>
          <a:off x="221996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73842</xdr:rowOff>
    </xdr:from>
    <xdr:to>
      <xdr:col>112</xdr:col>
      <xdr:colOff>38100</xdr:colOff>
      <xdr:row>83</xdr:row>
      <xdr:rowOff>3992</xdr:rowOff>
    </xdr:to>
    <xdr:sp macro="" textlink="">
      <xdr:nvSpPr>
        <xdr:cNvPr id="723" name="楕円 722">
          <a:extLst>
            <a:ext uri="{FF2B5EF4-FFF2-40B4-BE49-F238E27FC236}">
              <a16:creationId xmlns:a16="http://schemas.microsoft.com/office/drawing/2014/main" id="{061C02AB-6611-4D8F-B75E-7CC92E783D03}"/>
            </a:ext>
          </a:extLst>
        </xdr:cNvPr>
        <xdr:cNvSpPr/>
      </xdr:nvSpPr>
      <xdr:spPr>
        <a:xfrm>
          <a:off x="21272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95250</xdr:rowOff>
    </xdr:from>
    <xdr:to>
      <xdr:col>116</xdr:col>
      <xdr:colOff>63500</xdr:colOff>
      <xdr:row>82</xdr:row>
      <xdr:rowOff>124642</xdr:rowOff>
    </xdr:to>
    <xdr:cxnSp macro="">
      <xdr:nvCxnSpPr>
        <xdr:cNvPr id="724" name="直線コネクタ 723">
          <a:extLst>
            <a:ext uri="{FF2B5EF4-FFF2-40B4-BE49-F238E27FC236}">
              <a16:creationId xmlns:a16="http://schemas.microsoft.com/office/drawing/2014/main" id="{0A876EA9-D6EE-40A7-88CF-6093F36C9A1D}"/>
            </a:ext>
          </a:extLst>
        </xdr:cNvPr>
        <xdr:cNvCxnSpPr/>
      </xdr:nvCxnSpPr>
      <xdr:spPr>
        <a:xfrm flipV="1">
          <a:off x="21323300" y="141541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95069</xdr:rowOff>
    </xdr:from>
    <xdr:to>
      <xdr:col>107</xdr:col>
      <xdr:colOff>101600</xdr:colOff>
      <xdr:row>83</xdr:row>
      <xdr:rowOff>25219</xdr:rowOff>
    </xdr:to>
    <xdr:sp macro="" textlink="">
      <xdr:nvSpPr>
        <xdr:cNvPr id="725" name="楕円 724">
          <a:extLst>
            <a:ext uri="{FF2B5EF4-FFF2-40B4-BE49-F238E27FC236}">
              <a16:creationId xmlns:a16="http://schemas.microsoft.com/office/drawing/2014/main" id="{443DE4DC-FD96-4ED1-8468-8EB55AC7A553}"/>
            </a:ext>
          </a:extLst>
        </xdr:cNvPr>
        <xdr:cNvSpPr/>
      </xdr:nvSpPr>
      <xdr:spPr>
        <a:xfrm>
          <a:off x="20383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124642</xdr:rowOff>
    </xdr:from>
    <xdr:to>
      <xdr:col>111</xdr:col>
      <xdr:colOff>177800</xdr:colOff>
      <xdr:row>82</xdr:row>
      <xdr:rowOff>145869</xdr:rowOff>
    </xdr:to>
    <xdr:cxnSp macro="">
      <xdr:nvCxnSpPr>
        <xdr:cNvPr id="726" name="直線コネクタ 725">
          <a:extLst>
            <a:ext uri="{FF2B5EF4-FFF2-40B4-BE49-F238E27FC236}">
              <a16:creationId xmlns:a16="http://schemas.microsoft.com/office/drawing/2014/main" id="{24232C21-CDD8-4724-9C1A-4837FF4EAD58}"/>
            </a:ext>
          </a:extLst>
        </xdr:cNvPr>
        <xdr:cNvCxnSpPr/>
      </xdr:nvCxnSpPr>
      <xdr:spPr>
        <a:xfrm flipV="1">
          <a:off x="20434300" y="141835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145687</xdr:rowOff>
    </xdr:from>
    <xdr:to>
      <xdr:col>102</xdr:col>
      <xdr:colOff>165100</xdr:colOff>
      <xdr:row>83</xdr:row>
      <xdr:rowOff>75837</xdr:rowOff>
    </xdr:to>
    <xdr:sp macro="" textlink="">
      <xdr:nvSpPr>
        <xdr:cNvPr id="727" name="楕円 726">
          <a:extLst>
            <a:ext uri="{FF2B5EF4-FFF2-40B4-BE49-F238E27FC236}">
              <a16:creationId xmlns:a16="http://schemas.microsoft.com/office/drawing/2014/main" id="{AE82A14D-EC12-4F2B-AE39-E86E6B68BB22}"/>
            </a:ext>
          </a:extLst>
        </xdr:cNvPr>
        <xdr:cNvSpPr/>
      </xdr:nvSpPr>
      <xdr:spPr>
        <a:xfrm>
          <a:off x="19494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145869</xdr:rowOff>
    </xdr:from>
    <xdr:to>
      <xdr:col>107</xdr:col>
      <xdr:colOff>50800</xdr:colOff>
      <xdr:row>83</xdr:row>
      <xdr:rowOff>25037</xdr:rowOff>
    </xdr:to>
    <xdr:cxnSp macro="">
      <xdr:nvCxnSpPr>
        <xdr:cNvPr id="728" name="直線コネクタ 727">
          <a:extLst>
            <a:ext uri="{FF2B5EF4-FFF2-40B4-BE49-F238E27FC236}">
              <a16:creationId xmlns:a16="http://schemas.microsoft.com/office/drawing/2014/main" id="{EE1F782A-B334-4744-8450-3D215422C901}"/>
            </a:ext>
          </a:extLst>
        </xdr:cNvPr>
        <xdr:cNvCxnSpPr/>
      </xdr:nvCxnSpPr>
      <xdr:spPr>
        <a:xfrm flipV="1">
          <a:off x="19545300" y="142047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363</xdr:rowOff>
    </xdr:from>
    <xdr:to>
      <xdr:col>98</xdr:col>
      <xdr:colOff>38100</xdr:colOff>
      <xdr:row>83</xdr:row>
      <xdr:rowOff>101963</xdr:rowOff>
    </xdr:to>
    <xdr:sp macro="" textlink="">
      <xdr:nvSpPr>
        <xdr:cNvPr id="729" name="楕円 728">
          <a:extLst>
            <a:ext uri="{FF2B5EF4-FFF2-40B4-BE49-F238E27FC236}">
              <a16:creationId xmlns:a16="http://schemas.microsoft.com/office/drawing/2014/main" id="{AC263E2B-EEA7-4EAA-9C18-B61D55B473BF}"/>
            </a:ext>
          </a:extLst>
        </xdr:cNvPr>
        <xdr:cNvSpPr/>
      </xdr:nvSpPr>
      <xdr:spPr>
        <a:xfrm>
          <a:off x="18605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25037</xdr:rowOff>
    </xdr:from>
    <xdr:to>
      <xdr:col>102</xdr:col>
      <xdr:colOff>114300</xdr:colOff>
      <xdr:row>83</xdr:row>
      <xdr:rowOff>51163</xdr:rowOff>
    </xdr:to>
    <xdr:cxnSp macro="">
      <xdr:nvCxnSpPr>
        <xdr:cNvPr id="730" name="直線コネクタ 729">
          <a:extLst>
            <a:ext uri="{FF2B5EF4-FFF2-40B4-BE49-F238E27FC236}">
              <a16:creationId xmlns:a16="http://schemas.microsoft.com/office/drawing/2014/main" id="{08B571A1-7761-4DEE-9846-8ADF9C5B7560}"/>
            </a:ext>
          </a:extLst>
        </xdr:cNvPr>
        <xdr:cNvCxnSpPr/>
      </xdr:nvCxnSpPr>
      <xdr:spPr>
        <a:xfrm flipV="1">
          <a:off x="18656300" y="142553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76761</xdr:rowOff>
    </xdr:from>
    <xdr:ext cx="469744" cy="259045"/>
    <xdr:sp macro="" textlink="">
      <xdr:nvSpPr>
        <xdr:cNvPr id="731" name="n_1aveValue【消防施設】&#10;一人当たり面積">
          <a:extLst>
            <a:ext uri="{FF2B5EF4-FFF2-40B4-BE49-F238E27FC236}">
              <a16:creationId xmlns:a16="http://schemas.microsoft.com/office/drawing/2014/main" id="{5B89CEE9-0ED6-4E62-875C-3E9978E223AC}"/>
            </a:ext>
          </a:extLst>
        </xdr:cNvPr>
        <xdr:cNvSpPr txBox="1"/>
      </xdr:nvSpPr>
      <xdr:spPr>
        <a:xfrm>
          <a:off x="21075727"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65332</xdr:rowOff>
    </xdr:from>
    <xdr:ext cx="469744" cy="259045"/>
    <xdr:sp macro="" textlink="">
      <xdr:nvSpPr>
        <xdr:cNvPr id="732" name="n_2aveValue【消防施設】&#10;一人当たり面積">
          <a:extLst>
            <a:ext uri="{FF2B5EF4-FFF2-40B4-BE49-F238E27FC236}">
              <a16:creationId xmlns:a16="http://schemas.microsoft.com/office/drawing/2014/main" id="{D66D5E3A-6C5B-439F-8353-7E4A45094EC8}"/>
            </a:ext>
          </a:extLst>
        </xdr:cNvPr>
        <xdr:cNvSpPr txBox="1"/>
      </xdr:nvSpPr>
      <xdr:spPr>
        <a:xfrm>
          <a:off x="20199427" y="1446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62065</xdr:rowOff>
    </xdr:from>
    <xdr:ext cx="469744" cy="259045"/>
    <xdr:sp macro="" textlink="">
      <xdr:nvSpPr>
        <xdr:cNvPr id="733" name="n_3aveValue【消防施設】&#10;一人当たり面積">
          <a:extLst>
            <a:ext uri="{FF2B5EF4-FFF2-40B4-BE49-F238E27FC236}">
              <a16:creationId xmlns:a16="http://schemas.microsoft.com/office/drawing/2014/main" id="{02D1A6BD-0188-43B6-A86F-039FB17E8855}"/>
            </a:ext>
          </a:extLst>
        </xdr:cNvPr>
        <xdr:cNvSpPr txBox="1"/>
      </xdr:nvSpPr>
      <xdr:spPr>
        <a:xfrm>
          <a:off x="19310427" y="144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125747</xdr:rowOff>
    </xdr:from>
    <xdr:ext cx="469744" cy="259045"/>
    <xdr:sp macro="" textlink="">
      <xdr:nvSpPr>
        <xdr:cNvPr id="734" name="n_4aveValue【消防施設】&#10;一人当たり面積">
          <a:extLst>
            <a:ext uri="{FF2B5EF4-FFF2-40B4-BE49-F238E27FC236}">
              <a16:creationId xmlns:a16="http://schemas.microsoft.com/office/drawing/2014/main" id="{64EE1900-F833-4BEF-B3EA-EF731C0A1C49}"/>
            </a:ext>
          </a:extLst>
        </xdr:cNvPr>
        <xdr:cNvSpPr txBox="1"/>
      </xdr:nvSpPr>
      <xdr:spPr>
        <a:xfrm>
          <a:off x="18421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20519</xdr:rowOff>
    </xdr:from>
    <xdr:ext cx="469744" cy="259045"/>
    <xdr:sp macro="" textlink="">
      <xdr:nvSpPr>
        <xdr:cNvPr id="735" name="n_1mainValue【消防施設】&#10;一人当たり面積">
          <a:extLst>
            <a:ext uri="{FF2B5EF4-FFF2-40B4-BE49-F238E27FC236}">
              <a16:creationId xmlns:a16="http://schemas.microsoft.com/office/drawing/2014/main" id="{7C035440-8F40-4433-B2CB-A3FAD2090DF1}"/>
            </a:ext>
          </a:extLst>
        </xdr:cNvPr>
        <xdr:cNvSpPr txBox="1"/>
      </xdr:nvSpPr>
      <xdr:spPr>
        <a:xfrm>
          <a:off x="21075727" y="1390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41746</xdr:rowOff>
    </xdr:from>
    <xdr:ext cx="469744" cy="259045"/>
    <xdr:sp macro="" textlink="">
      <xdr:nvSpPr>
        <xdr:cNvPr id="736" name="n_2mainValue【消防施設】&#10;一人当たり面積">
          <a:extLst>
            <a:ext uri="{FF2B5EF4-FFF2-40B4-BE49-F238E27FC236}">
              <a16:creationId xmlns:a16="http://schemas.microsoft.com/office/drawing/2014/main" id="{2D5CCCF1-119E-49B8-AF12-620BAB5E0CA1}"/>
            </a:ext>
          </a:extLst>
        </xdr:cNvPr>
        <xdr:cNvSpPr txBox="1"/>
      </xdr:nvSpPr>
      <xdr:spPr>
        <a:xfrm>
          <a:off x="20199427" y="139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92364</xdr:rowOff>
    </xdr:from>
    <xdr:ext cx="469744" cy="259045"/>
    <xdr:sp macro="" textlink="">
      <xdr:nvSpPr>
        <xdr:cNvPr id="737" name="n_3mainValue【消防施設】&#10;一人当たり面積">
          <a:extLst>
            <a:ext uri="{FF2B5EF4-FFF2-40B4-BE49-F238E27FC236}">
              <a16:creationId xmlns:a16="http://schemas.microsoft.com/office/drawing/2014/main" id="{BB289EB0-3727-49FD-9E5D-B87603521BC6}"/>
            </a:ext>
          </a:extLst>
        </xdr:cNvPr>
        <xdr:cNvSpPr txBox="1"/>
      </xdr:nvSpPr>
      <xdr:spPr>
        <a:xfrm>
          <a:off x="19310427" y="139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118490</xdr:rowOff>
    </xdr:from>
    <xdr:ext cx="469744" cy="259045"/>
    <xdr:sp macro="" textlink="">
      <xdr:nvSpPr>
        <xdr:cNvPr id="738" name="n_4mainValue【消防施設】&#10;一人当たり面積">
          <a:extLst>
            <a:ext uri="{FF2B5EF4-FFF2-40B4-BE49-F238E27FC236}">
              <a16:creationId xmlns:a16="http://schemas.microsoft.com/office/drawing/2014/main" id="{1F574E02-E95E-4DD2-9F69-257B3BE306BA}"/>
            </a:ext>
          </a:extLst>
        </xdr:cNvPr>
        <xdr:cNvSpPr txBox="1"/>
      </xdr:nvSpPr>
      <xdr:spPr>
        <a:xfrm>
          <a:off x="18421427" y="1400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2C0C2FEB-A67D-45AE-8843-FF33DA7649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B572E006-0BD9-4871-A08C-EE3D69E9A1C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BF257B40-F81C-4F9A-8A80-93DD709477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37F31448-DECF-4A6C-826E-C2503166053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6B1348CF-6F2D-485B-8FB4-DADF70EEC5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7E162ABF-F20C-4FB6-9617-8F8C55AF0B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DF1A22E9-23A2-472B-9A58-BCF3C807C5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602E1E0D-5F69-4C82-B213-539F53AA3C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EF1DEBAE-9D7C-4849-8AE8-8FB895E676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BF4FB117-5B37-4BB5-A2A5-69E4A0C907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A581A1A4-EF6A-495B-9BBF-FE48DCF9CD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8291C30B-75A7-48CC-87A2-2FCEC2CB1F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BF67ACFD-6AC1-46DB-A42B-D946FE18DA8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CE0AA562-EDBE-44A5-BA9F-5145129965B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24AAF1E9-4F39-450F-B3DA-F6CCC337E4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2BF3D7C-C922-4150-A0E1-3B421E9D6D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F91BB067-2F67-4F35-BB31-B7C5A5BD5E4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5EC6C4E1-6014-445D-9F92-9DB2C4FCAC7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943A7710-010B-4A12-B426-EE906D85300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7EEFBF41-EE79-4196-90B1-4A3EC272C5B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3A6E350-2F79-420C-B650-48579BC557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ABCA3889-58E3-42B6-BFEC-98AD25C8E2C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BB3D31C1-532D-4914-8566-C2FB0F13991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9FFDCBAA-FB63-4EC3-B329-DB886DD5BA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FC4DA2E1-A266-451B-BE5F-81F7A0225D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8E98480F-8F4A-4ECE-90D1-927475DBD2DC}"/>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0663B8DC-80A1-496E-81DD-662706586F7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E6E2F762-221A-4751-9212-4EEEB71CA5C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67" name="【庁舎】&#10;有形固定資産減価償却率最大値テキスト">
          <a:extLst>
            <a:ext uri="{FF2B5EF4-FFF2-40B4-BE49-F238E27FC236}">
              <a16:creationId xmlns:a16="http://schemas.microsoft.com/office/drawing/2014/main" id="{B8B697B8-C3A6-492D-B0ED-D76021C1F21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68" name="直線コネクタ 767">
          <a:extLst>
            <a:ext uri="{FF2B5EF4-FFF2-40B4-BE49-F238E27FC236}">
              <a16:creationId xmlns:a16="http://schemas.microsoft.com/office/drawing/2014/main" id="{07AED226-778E-442A-A6C9-7FDA2AED8F0D}"/>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769" name="【庁舎】&#10;有形固定資産減価償却率平均値テキスト">
          <a:extLst>
            <a:ext uri="{FF2B5EF4-FFF2-40B4-BE49-F238E27FC236}">
              <a16:creationId xmlns:a16="http://schemas.microsoft.com/office/drawing/2014/main" id="{DDE787E1-46C5-4139-BA18-4E2C7E1486AE}"/>
            </a:ext>
          </a:extLst>
        </xdr:cNvPr>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70" name="フローチャート: 判断 769">
          <a:extLst>
            <a:ext uri="{FF2B5EF4-FFF2-40B4-BE49-F238E27FC236}">
              <a16:creationId xmlns:a16="http://schemas.microsoft.com/office/drawing/2014/main" id="{A6AC8A1D-799D-47FA-AF96-6577E03C349E}"/>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1" name="フローチャート: 判断 770">
          <a:extLst>
            <a:ext uri="{FF2B5EF4-FFF2-40B4-BE49-F238E27FC236}">
              <a16:creationId xmlns:a16="http://schemas.microsoft.com/office/drawing/2014/main" id="{08575FAC-C330-4465-BEFF-7F547026AAC4}"/>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2" name="フローチャート: 判断 771">
          <a:extLst>
            <a:ext uri="{FF2B5EF4-FFF2-40B4-BE49-F238E27FC236}">
              <a16:creationId xmlns:a16="http://schemas.microsoft.com/office/drawing/2014/main" id="{8219340D-F7A0-4A8A-8D28-017E726CC55C}"/>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3" name="フローチャート: 判断 772">
          <a:extLst>
            <a:ext uri="{FF2B5EF4-FFF2-40B4-BE49-F238E27FC236}">
              <a16:creationId xmlns:a16="http://schemas.microsoft.com/office/drawing/2014/main" id="{B2DBBB16-B91D-482D-AB0B-8EB3B01568E8}"/>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4" name="フローチャート: 判断 773">
          <a:extLst>
            <a:ext uri="{FF2B5EF4-FFF2-40B4-BE49-F238E27FC236}">
              <a16:creationId xmlns:a16="http://schemas.microsoft.com/office/drawing/2014/main" id="{2657D1E4-4DE8-44A6-AD96-BBA4439B8CBA}"/>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CA479CC-5FC7-404E-876D-8A7B4D2FDE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A10F358-3C5D-424D-B34D-3631857841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34FB76A-2F06-4BE5-9B92-D1856E2745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3FAEE07-8064-43C0-9BAB-9771C177476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DA76BBE-CCE3-43C0-A2EA-A79E5137D4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23768</xdr:rowOff>
    </xdr:from>
    <xdr:to>
      <xdr:col>85</xdr:col>
      <xdr:colOff>177800</xdr:colOff>
      <xdr:row>102</xdr:row>
      <xdr:rowOff>125368</xdr:rowOff>
    </xdr:to>
    <xdr:sp macro="" textlink="">
      <xdr:nvSpPr>
        <xdr:cNvPr id="780" name="楕円 779">
          <a:extLst>
            <a:ext uri="{FF2B5EF4-FFF2-40B4-BE49-F238E27FC236}">
              <a16:creationId xmlns:a16="http://schemas.microsoft.com/office/drawing/2014/main" id="{78BEDDFA-9AD2-459D-8052-13F7D31327EF}"/>
            </a:ext>
          </a:extLst>
        </xdr:cNvPr>
        <xdr:cNvSpPr/>
      </xdr:nvSpPr>
      <xdr:spPr>
        <a:xfrm>
          <a:off x="162687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46645</xdr:rowOff>
    </xdr:from>
    <xdr:ext cx="405111" cy="259045"/>
    <xdr:sp macro="" textlink="">
      <xdr:nvSpPr>
        <xdr:cNvPr id="781" name="【庁舎】&#10;有形固定資産減価償却率該当値テキスト">
          <a:extLst>
            <a:ext uri="{FF2B5EF4-FFF2-40B4-BE49-F238E27FC236}">
              <a16:creationId xmlns:a16="http://schemas.microsoft.com/office/drawing/2014/main" id="{3494EC45-09F6-4A98-98B3-219EC4D095E6}"/>
            </a:ext>
          </a:extLst>
        </xdr:cNvPr>
        <xdr:cNvSpPr txBox="1"/>
      </xdr:nvSpPr>
      <xdr:spPr>
        <a:xfrm>
          <a:off x="16357600"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782" name="楕円 781">
          <a:extLst>
            <a:ext uri="{FF2B5EF4-FFF2-40B4-BE49-F238E27FC236}">
              <a16:creationId xmlns:a16="http://schemas.microsoft.com/office/drawing/2014/main" id="{35D795A7-7D75-4496-B2C8-1A31B094F848}"/>
            </a:ext>
          </a:extLst>
        </xdr:cNvPr>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41911</xdr:rowOff>
    </xdr:from>
    <xdr:to>
      <xdr:col>85</xdr:col>
      <xdr:colOff>127000</xdr:colOff>
      <xdr:row>102</xdr:row>
      <xdr:rowOff>74568</xdr:rowOff>
    </xdr:to>
    <xdr:cxnSp macro="">
      <xdr:nvCxnSpPr>
        <xdr:cNvPr id="783" name="直線コネクタ 782">
          <a:extLst>
            <a:ext uri="{FF2B5EF4-FFF2-40B4-BE49-F238E27FC236}">
              <a16:creationId xmlns:a16="http://schemas.microsoft.com/office/drawing/2014/main" id="{1664EEFD-EE48-4573-A3B9-D4C32B5B4179}"/>
            </a:ext>
          </a:extLst>
        </xdr:cNvPr>
        <xdr:cNvCxnSpPr/>
      </xdr:nvCxnSpPr>
      <xdr:spPr>
        <a:xfrm>
          <a:off x="15481300" y="175298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784" name="楕円 783">
          <a:extLst>
            <a:ext uri="{FF2B5EF4-FFF2-40B4-BE49-F238E27FC236}">
              <a16:creationId xmlns:a16="http://schemas.microsoft.com/office/drawing/2014/main" id="{8EDD4C87-DFC9-41F7-9672-A53977877F70}"/>
            </a:ext>
          </a:extLst>
        </xdr:cNvPr>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25581</xdr:rowOff>
    </xdr:from>
    <xdr:to>
      <xdr:col>81</xdr:col>
      <xdr:colOff>50800</xdr:colOff>
      <xdr:row>102</xdr:row>
      <xdr:rowOff>41911</xdr:rowOff>
    </xdr:to>
    <xdr:cxnSp macro="">
      <xdr:nvCxnSpPr>
        <xdr:cNvPr id="785" name="直線コネクタ 784">
          <a:extLst>
            <a:ext uri="{FF2B5EF4-FFF2-40B4-BE49-F238E27FC236}">
              <a16:creationId xmlns:a16="http://schemas.microsoft.com/office/drawing/2014/main" id="{B60DEBF6-EEC2-4437-BD24-C6567E594087}"/>
            </a:ext>
          </a:extLst>
        </xdr:cNvPr>
        <xdr:cNvCxnSpPr/>
      </xdr:nvCxnSpPr>
      <xdr:spPr>
        <a:xfrm>
          <a:off x="14592300" y="1751348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113574</xdr:rowOff>
    </xdr:from>
    <xdr:to>
      <xdr:col>72</xdr:col>
      <xdr:colOff>38100</xdr:colOff>
      <xdr:row>102</xdr:row>
      <xdr:rowOff>43724</xdr:rowOff>
    </xdr:to>
    <xdr:sp macro="" textlink="">
      <xdr:nvSpPr>
        <xdr:cNvPr id="786" name="楕円 785">
          <a:extLst>
            <a:ext uri="{FF2B5EF4-FFF2-40B4-BE49-F238E27FC236}">
              <a16:creationId xmlns:a16="http://schemas.microsoft.com/office/drawing/2014/main" id="{721A4651-41DD-4386-95C1-714D0BD8C803}"/>
            </a:ext>
          </a:extLst>
        </xdr:cNvPr>
        <xdr:cNvSpPr/>
      </xdr:nvSpPr>
      <xdr:spPr>
        <a:xfrm>
          <a:off x="13652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164374</xdr:rowOff>
    </xdr:from>
    <xdr:to>
      <xdr:col>76</xdr:col>
      <xdr:colOff>114300</xdr:colOff>
      <xdr:row>102</xdr:row>
      <xdr:rowOff>25581</xdr:rowOff>
    </xdr:to>
    <xdr:cxnSp macro="">
      <xdr:nvCxnSpPr>
        <xdr:cNvPr id="787" name="直線コネクタ 786">
          <a:extLst>
            <a:ext uri="{FF2B5EF4-FFF2-40B4-BE49-F238E27FC236}">
              <a16:creationId xmlns:a16="http://schemas.microsoft.com/office/drawing/2014/main" id="{CFA44EFC-3FE7-4705-B1CC-548C52779758}"/>
            </a:ext>
          </a:extLst>
        </xdr:cNvPr>
        <xdr:cNvCxnSpPr/>
      </xdr:nvCxnSpPr>
      <xdr:spPr>
        <a:xfrm>
          <a:off x="13703300" y="174808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82550</xdr:rowOff>
    </xdr:from>
    <xdr:to>
      <xdr:col>67</xdr:col>
      <xdr:colOff>101600</xdr:colOff>
      <xdr:row>102</xdr:row>
      <xdr:rowOff>12700</xdr:rowOff>
    </xdr:to>
    <xdr:sp macro="" textlink="">
      <xdr:nvSpPr>
        <xdr:cNvPr id="788" name="楕円 787">
          <a:extLst>
            <a:ext uri="{FF2B5EF4-FFF2-40B4-BE49-F238E27FC236}">
              <a16:creationId xmlns:a16="http://schemas.microsoft.com/office/drawing/2014/main" id="{36975247-146D-43CC-BA8F-81A83A435700}"/>
            </a:ext>
          </a:extLst>
        </xdr:cNvPr>
        <xdr:cNvSpPr/>
      </xdr:nvSpPr>
      <xdr:spPr>
        <a:xfrm>
          <a:off x="1276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133350</xdr:rowOff>
    </xdr:from>
    <xdr:to>
      <xdr:col>71</xdr:col>
      <xdr:colOff>177800</xdr:colOff>
      <xdr:row>101</xdr:row>
      <xdr:rowOff>164374</xdr:rowOff>
    </xdr:to>
    <xdr:cxnSp macro="">
      <xdr:nvCxnSpPr>
        <xdr:cNvPr id="789" name="直線コネクタ 788">
          <a:extLst>
            <a:ext uri="{FF2B5EF4-FFF2-40B4-BE49-F238E27FC236}">
              <a16:creationId xmlns:a16="http://schemas.microsoft.com/office/drawing/2014/main" id="{93525EDC-5638-44A9-98FA-87A47066E0BB}"/>
            </a:ext>
          </a:extLst>
        </xdr:cNvPr>
        <xdr:cNvCxnSpPr/>
      </xdr:nvCxnSpPr>
      <xdr:spPr>
        <a:xfrm>
          <a:off x="12814300" y="174498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790" name="n_1aveValue【庁舎】&#10;有形固定資産減価償却率">
          <a:extLst>
            <a:ext uri="{FF2B5EF4-FFF2-40B4-BE49-F238E27FC236}">
              <a16:creationId xmlns:a16="http://schemas.microsoft.com/office/drawing/2014/main" id="{2F52E978-4450-4E44-8C9C-1837B8F38EFF}"/>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91" name="n_2aveValue【庁舎】&#10;有形固定資産減価償却率">
          <a:extLst>
            <a:ext uri="{FF2B5EF4-FFF2-40B4-BE49-F238E27FC236}">
              <a16:creationId xmlns:a16="http://schemas.microsoft.com/office/drawing/2014/main" id="{40FE6B9E-C45D-4D8A-AE99-926639730302}"/>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92" name="n_3aveValue【庁舎】&#10;有形固定資産減価償却率">
          <a:extLst>
            <a:ext uri="{FF2B5EF4-FFF2-40B4-BE49-F238E27FC236}">
              <a16:creationId xmlns:a16="http://schemas.microsoft.com/office/drawing/2014/main" id="{F074A212-9E11-468A-ABFC-B7EAD23A8AE1}"/>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93" name="n_4aveValue【庁舎】&#10;有形固定資産減価償却率">
          <a:extLst>
            <a:ext uri="{FF2B5EF4-FFF2-40B4-BE49-F238E27FC236}">
              <a16:creationId xmlns:a16="http://schemas.microsoft.com/office/drawing/2014/main" id="{1A4B5FCB-1573-4AD3-A2A2-875250FA2B5D}"/>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794" name="n_1mainValue【庁舎】&#10;有形固定資産減価償却率">
          <a:extLst>
            <a:ext uri="{FF2B5EF4-FFF2-40B4-BE49-F238E27FC236}">
              <a16:creationId xmlns:a16="http://schemas.microsoft.com/office/drawing/2014/main" id="{3F82ADE0-9B77-495A-B1DE-86B139C9FE7A}"/>
            </a:ext>
          </a:extLst>
        </xdr:cNvPr>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795" name="n_2mainValue【庁舎】&#10;有形固定資産減価償却率">
          <a:extLst>
            <a:ext uri="{FF2B5EF4-FFF2-40B4-BE49-F238E27FC236}">
              <a16:creationId xmlns:a16="http://schemas.microsoft.com/office/drawing/2014/main" id="{E79820BF-480A-4507-AC3E-76FD2FABFDF1}"/>
            </a:ext>
          </a:extLst>
        </xdr:cNvPr>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60251</xdr:rowOff>
    </xdr:from>
    <xdr:ext cx="405111" cy="259045"/>
    <xdr:sp macro="" textlink="">
      <xdr:nvSpPr>
        <xdr:cNvPr id="796" name="n_3mainValue【庁舎】&#10;有形固定資産減価償却率">
          <a:extLst>
            <a:ext uri="{FF2B5EF4-FFF2-40B4-BE49-F238E27FC236}">
              <a16:creationId xmlns:a16="http://schemas.microsoft.com/office/drawing/2014/main" id="{FE45DCB5-BC62-4099-B937-5C523B49D501}"/>
            </a:ext>
          </a:extLst>
        </xdr:cNvPr>
        <xdr:cNvSpPr txBox="1"/>
      </xdr:nvSpPr>
      <xdr:spPr>
        <a:xfrm>
          <a:off x="13500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29227</xdr:rowOff>
    </xdr:from>
    <xdr:ext cx="405111" cy="259045"/>
    <xdr:sp macro="" textlink="">
      <xdr:nvSpPr>
        <xdr:cNvPr id="797" name="n_4mainValue【庁舎】&#10;有形固定資産減価償却率">
          <a:extLst>
            <a:ext uri="{FF2B5EF4-FFF2-40B4-BE49-F238E27FC236}">
              <a16:creationId xmlns:a16="http://schemas.microsoft.com/office/drawing/2014/main" id="{1BB007FA-85B0-4C2C-BAFF-4ABA286D535D}"/>
            </a:ext>
          </a:extLst>
        </xdr:cNvPr>
        <xdr:cNvSpPr txBox="1"/>
      </xdr:nvSpPr>
      <xdr:spPr>
        <a:xfrm>
          <a:off x="12611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26591C8A-77B9-44F8-8D75-E9A531AB10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53F638C3-6EA8-458D-84FA-62DBF290C2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E4A6E228-D472-433A-9E0B-B16E40F983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1AAC936D-4A3A-42F7-97EC-BA7DFA51E0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1D8A24EA-F91C-4A48-91B8-A08B885339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7457BC2A-2686-431D-83D8-5B07FB3EA6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7B670B7E-80D2-4366-A6F2-981C9ADD4A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820B91D7-291A-4916-B4AF-CEA11421FF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77B6A55E-56FA-4553-9FBF-C324B38ECF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BD6B0BD9-F709-4CCF-8BDF-7388B0F08F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3AD920D6-46A8-42AF-9B3F-4C6E8DC4A3E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3BD968D1-6527-4D12-B8D9-E8FD0CD1070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E201719D-B278-421A-B2F9-43B46695ED0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5ABF2712-13EA-4B36-A381-1B0774D5032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15D38AB6-6B39-4E1D-B942-2E3E6A93ECE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5A8F1E75-7117-40AD-A9BA-FA6ECCB08C5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67F283DA-5FF7-4265-8D26-0150FC60A3C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7F7191C4-7DC7-4BF4-9D7B-9A403336DB4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F3EFA557-1BFE-4886-95C7-5753EC811F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2AEF4500-B7EB-4CD4-B731-139CA19A22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A84A8341-AB20-4FFD-BE86-BE38735EC0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819" name="直線コネクタ 818">
          <a:extLst>
            <a:ext uri="{FF2B5EF4-FFF2-40B4-BE49-F238E27FC236}">
              <a16:creationId xmlns:a16="http://schemas.microsoft.com/office/drawing/2014/main" id="{EBA8FB70-82A7-4E16-9A9F-B087602B85E1}"/>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820" name="【庁舎】&#10;一人当たり面積最小値テキスト">
          <a:extLst>
            <a:ext uri="{FF2B5EF4-FFF2-40B4-BE49-F238E27FC236}">
              <a16:creationId xmlns:a16="http://schemas.microsoft.com/office/drawing/2014/main" id="{8A67A0AD-3F96-4055-BCCD-B5D518349F0B}"/>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821" name="直線コネクタ 820">
          <a:extLst>
            <a:ext uri="{FF2B5EF4-FFF2-40B4-BE49-F238E27FC236}">
              <a16:creationId xmlns:a16="http://schemas.microsoft.com/office/drawing/2014/main" id="{B91AF7B6-2E60-4D20-9C54-7EC821B1631B}"/>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822" name="【庁舎】&#10;一人当たり面積最大値テキスト">
          <a:extLst>
            <a:ext uri="{FF2B5EF4-FFF2-40B4-BE49-F238E27FC236}">
              <a16:creationId xmlns:a16="http://schemas.microsoft.com/office/drawing/2014/main" id="{5ADA9965-F11C-4DA6-9435-1745A4D4F7A1}"/>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823" name="直線コネクタ 822">
          <a:extLst>
            <a:ext uri="{FF2B5EF4-FFF2-40B4-BE49-F238E27FC236}">
              <a16:creationId xmlns:a16="http://schemas.microsoft.com/office/drawing/2014/main" id="{63E10FE8-6BCA-4806-BDC0-5819C2D38113}"/>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824" name="【庁舎】&#10;一人当たり面積平均値テキスト">
          <a:extLst>
            <a:ext uri="{FF2B5EF4-FFF2-40B4-BE49-F238E27FC236}">
              <a16:creationId xmlns:a16="http://schemas.microsoft.com/office/drawing/2014/main" id="{C7314BA8-B743-4A6C-84C4-70664DD2DC2D}"/>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825" name="フローチャート: 判断 824">
          <a:extLst>
            <a:ext uri="{FF2B5EF4-FFF2-40B4-BE49-F238E27FC236}">
              <a16:creationId xmlns:a16="http://schemas.microsoft.com/office/drawing/2014/main" id="{E9500935-4FC9-4487-A117-7B38F46C92FB}"/>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826" name="フローチャート: 判断 825">
          <a:extLst>
            <a:ext uri="{FF2B5EF4-FFF2-40B4-BE49-F238E27FC236}">
              <a16:creationId xmlns:a16="http://schemas.microsoft.com/office/drawing/2014/main" id="{38B3D4B3-283E-4D48-88D0-C03DA888FCA2}"/>
            </a:ext>
          </a:extLst>
        </xdr:cNvPr>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827" name="フローチャート: 判断 826">
          <a:extLst>
            <a:ext uri="{FF2B5EF4-FFF2-40B4-BE49-F238E27FC236}">
              <a16:creationId xmlns:a16="http://schemas.microsoft.com/office/drawing/2014/main" id="{D10D1E58-A4B2-4975-955C-AE13D41745B3}"/>
            </a:ext>
          </a:extLst>
        </xdr:cNvPr>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828" name="フローチャート: 判断 827">
          <a:extLst>
            <a:ext uri="{FF2B5EF4-FFF2-40B4-BE49-F238E27FC236}">
              <a16:creationId xmlns:a16="http://schemas.microsoft.com/office/drawing/2014/main" id="{36B3745B-C85D-4156-A373-546858985036}"/>
            </a:ext>
          </a:extLst>
        </xdr:cNvPr>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829" name="フローチャート: 判断 828">
          <a:extLst>
            <a:ext uri="{FF2B5EF4-FFF2-40B4-BE49-F238E27FC236}">
              <a16:creationId xmlns:a16="http://schemas.microsoft.com/office/drawing/2014/main" id="{4C7C7C98-385F-4041-934E-210BEEA56B20}"/>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24BC97F-6236-4D0D-9155-BEC97BBFE6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7C94990-7421-47BB-A2D0-411569BE794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000D180-CBDD-478A-BDBB-BC9E3396F7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AA72E4B-C0A7-478F-B45A-04859FF798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53ED32D-5B14-4FE6-85A3-C58D0CB6B10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133756</xdr:rowOff>
    </xdr:from>
    <xdr:to>
      <xdr:col>116</xdr:col>
      <xdr:colOff>114300</xdr:colOff>
      <xdr:row>106</xdr:row>
      <xdr:rowOff>63906</xdr:rowOff>
    </xdr:to>
    <xdr:sp macro="" textlink="">
      <xdr:nvSpPr>
        <xdr:cNvPr id="835" name="楕円 834">
          <a:extLst>
            <a:ext uri="{FF2B5EF4-FFF2-40B4-BE49-F238E27FC236}">
              <a16:creationId xmlns:a16="http://schemas.microsoft.com/office/drawing/2014/main" id="{61A0A8AA-72B6-422B-99C5-41A4625FAD54}"/>
            </a:ext>
          </a:extLst>
        </xdr:cNvPr>
        <xdr:cNvSpPr/>
      </xdr:nvSpPr>
      <xdr:spPr>
        <a:xfrm>
          <a:off x="22110700" y="181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156633</xdr:rowOff>
    </xdr:from>
    <xdr:ext cx="469744" cy="259045"/>
    <xdr:sp macro="" textlink="">
      <xdr:nvSpPr>
        <xdr:cNvPr id="836" name="【庁舎】&#10;一人当たり面積該当値テキスト">
          <a:extLst>
            <a:ext uri="{FF2B5EF4-FFF2-40B4-BE49-F238E27FC236}">
              <a16:creationId xmlns:a16="http://schemas.microsoft.com/office/drawing/2014/main" id="{88B7C7F5-EE68-42A7-8D70-21D036684B33}"/>
            </a:ext>
          </a:extLst>
        </xdr:cNvPr>
        <xdr:cNvSpPr txBox="1"/>
      </xdr:nvSpPr>
      <xdr:spPr>
        <a:xfrm>
          <a:off x="22199600" y="179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140615</xdr:rowOff>
    </xdr:from>
    <xdr:to>
      <xdr:col>112</xdr:col>
      <xdr:colOff>38100</xdr:colOff>
      <xdr:row>106</xdr:row>
      <xdr:rowOff>70765</xdr:rowOff>
    </xdr:to>
    <xdr:sp macro="" textlink="">
      <xdr:nvSpPr>
        <xdr:cNvPr id="837" name="楕円 836">
          <a:extLst>
            <a:ext uri="{FF2B5EF4-FFF2-40B4-BE49-F238E27FC236}">
              <a16:creationId xmlns:a16="http://schemas.microsoft.com/office/drawing/2014/main" id="{9DD82CC9-3AF2-40F0-B11D-3460DF4B39B5}"/>
            </a:ext>
          </a:extLst>
        </xdr:cNvPr>
        <xdr:cNvSpPr/>
      </xdr:nvSpPr>
      <xdr:spPr>
        <a:xfrm>
          <a:off x="21272500" y="18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xdr:rowOff>
    </xdr:from>
    <xdr:to>
      <xdr:col>116</xdr:col>
      <xdr:colOff>63500</xdr:colOff>
      <xdr:row>106</xdr:row>
      <xdr:rowOff>19965</xdr:rowOff>
    </xdr:to>
    <xdr:cxnSp macro="">
      <xdr:nvCxnSpPr>
        <xdr:cNvPr id="838" name="直線コネクタ 837">
          <a:extLst>
            <a:ext uri="{FF2B5EF4-FFF2-40B4-BE49-F238E27FC236}">
              <a16:creationId xmlns:a16="http://schemas.microsoft.com/office/drawing/2014/main" id="{95266293-F6ED-4EB2-92A6-8A3BD4AC7548}"/>
            </a:ext>
          </a:extLst>
        </xdr:cNvPr>
        <xdr:cNvCxnSpPr/>
      </xdr:nvCxnSpPr>
      <xdr:spPr>
        <a:xfrm flipV="1">
          <a:off x="21323300" y="1818680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148386</xdr:rowOff>
    </xdr:from>
    <xdr:to>
      <xdr:col>107</xdr:col>
      <xdr:colOff>101600</xdr:colOff>
      <xdr:row>106</xdr:row>
      <xdr:rowOff>78536</xdr:rowOff>
    </xdr:to>
    <xdr:sp macro="" textlink="">
      <xdr:nvSpPr>
        <xdr:cNvPr id="839" name="楕円 838">
          <a:extLst>
            <a:ext uri="{FF2B5EF4-FFF2-40B4-BE49-F238E27FC236}">
              <a16:creationId xmlns:a16="http://schemas.microsoft.com/office/drawing/2014/main" id="{ED823B04-92D2-4E16-B650-7A0DF8C69E35}"/>
            </a:ext>
          </a:extLst>
        </xdr:cNvPr>
        <xdr:cNvSpPr/>
      </xdr:nvSpPr>
      <xdr:spPr>
        <a:xfrm>
          <a:off x="20383500" y="181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19965</xdr:rowOff>
    </xdr:from>
    <xdr:to>
      <xdr:col>111</xdr:col>
      <xdr:colOff>177800</xdr:colOff>
      <xdr:row>106</xdr:row>
      <xdr:rowOff>27736</xdr:rowOff>
    </xdr:to>
    <xdr:cxnSp macro="">
      <xdr:nvCxnSpPr>
        <xdr:cNvPr id="840" name="直線コネクタ 839">
          <a:extLst>
            <a:ext uri="{FF2B5EF4-FFF2-40B4-BE49-F238E27FC236}">
              <a16:creationId xmlns:a16="http://schemas.microsoft.com/office/drawing/2014/main" id="{B909CA1A-B609-4F6F-A662-55883D3EA23A}"/>
            </a:ext>
          </a:extLst>
        </xdr:cNvPr>
        <xdr:cNvCxnSpPr/>
      </xdr:nvCxnSpPr>
      <xdr:spPr>
        <a:xfrm flipV="1">
          <a:off x="20434300" y="18193665"/>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156159</xdr:rowOff>
    </xdr:from>
    <xdr:to>
      <xdr:col>102</xdr:col>
      <xdr:colOff>165100</xdr:colOff>
      <xdr:row>106</xdr:row>
      <xdr:rowOff>86309</xdr:rowOff>
    </xdr:to>
    <xdr:sp macro="" textlink="">
      <xdr:nvSpPr>
        <xdr:cNvPr id="841" name="楕円 840">
          <a:extLst>
            <a:ext uri="{FF2B5EF4-FFF2-40B4-BE49-F238E27FC236}">
              <a16:creationId xmlns:a16="http://schemas.microsoft.com/office/drawing/2014/main" id="{DA0681CB-3AF0-486E-9076-935E39A273D0}"/>
            </a:ext>
          </a:extLst>
        </xdr:cNvPr>
        <xdr:cNvSpPr/>
      </xdr:nvSpPr>
      <xdr:spPr>
        <a:xfrm>
          <a:off x="19494500" y="181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27736</xdr:rowOff>
    </xdr:from>
    <xdr:to>
      <xdr:col>107</xdr:col>
      <xdr:colOff>50800</xdr:colOff>
      <xdr:row>106</xdr:row>
      <xdr:rowOff>35509</xdr:rowOff>
    </xdr:to>
    <xdr:cxnSp macro="">
      <xdr:nvCxnSpPr>
        <xdr:cNvPr id="842" name="直線コネクタ 841">
          <a:extLst>
            <a:ext uri="{FF2B5EF4-FFF2-40B4-BE49-F238E27FC236}">
              <a16:creationId xmlns:a16="http://schemas.microsoft.com/office/drawing/2014/main" id="{990DE747-669E-49FF-80CA-89F60A5A3F92}"/>
            </a:ext>
          </a:extLst>
        </xdr:cNvPr>
        <xdr:cNvCxnSpPr/>
      </xdr:nvCxnSpPr>
      <xdr:spPr>
        <a:xfrm flipV="1">
          <a:off x="19545300" y="1820143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163931</xdr:rowOff>
    </xdr:from>
    <xdr:to>
      <xdr:col>98</xdr:col>
      <xdr:colOff>38100</xdr:colOff>
      <xdr:row>106</xdr:row>
      <xdr:rowOff>94081</xdr:rowOff>
    </xdr:to>
    <xdr:sp macro="" textlink="">
      <xdr:nvSpPr>
        <xdr:cNvPr id="843" name="楕円 842">
          <a:extLst>
            <a:ext uri="{FF2B5EF4-FFF2-40B4-BE49-F238E27FC236}">
              <a16:creationId xmlns:a16="http://schemas.microsoft.com/office/drawing/2014/main" id="{96723F5E-E6AC-4A40-A846-89A9A3F2D98D}"/>
            </a:ext>
          </a:extLst>
        </xdr:cNvPr>
        <xdr:cNvSpPr/>
      </xdr:nvSpPr>
      <xdr:spPr>
        <a:xfrm>
          <a:off x="18605500" y="181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35509</xdr:rowOff>
    </xdr:from>
    <xdr:to>
      <xdr:col>102</xdr:col>
      <xdr:colOff>114300</xdr:colOff>
      <xdr:row>106</xdr:row>
      <xdr:rowOff>43281</xdr:rowOff>
    </xdr:to>
    <xdr:cxnSp macro="">
      <xdr:nvCxnSpPr>
        <xdr:cNvPr id="844" name="直線コネクタ 843">
          <a:extLst>
            <a:ext uri="{FF2B5EF4-FFF2-40B4-BE49-F238E27FC236}">
              <a16:creationId xmlns:a16="http://schemas.microsoft.com/office/drawing/2014/main" id="{10FA2399-3DD6-43B5-8D19-2151E36FA362}"/>
            </a:ext>
          </a:extLst>
        </xdr:cNvPr>
        <xdr:cNvCxnSpPr/>
      </xdr:nvCxnSpPr>
      <xdr:spPr>
        <a:xfrm flipV="1">
          <a:off x="18656300" y="1820920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63974</xdr:rowOff>
    </xdr:from>
    <xdr:ext cx="469744" cy="259045"/>
    <xdr:sp macro="" textlink="">
      <xdr:nvSpPr>
        <xdr:cNvPr id="845" name="n_1aveValue【庁舎】&#10;一人当たり面積">
          <a:extLst>
            <a:ext uri="{FF2B5EF4-FFF2-40B4-BE49-F238E27FC236}">
              <a16:creationId xmlns:a16="http://schemas.microsoft.com/office/drawing/2014/main" id="{FD76A7F8-E251-42C9-813C-A1FD0C1F713F}"/>
            </a:ext>
          </a:extLst>
        </xdr:cNvPr>
        <xdr:cNvSpPr txBox="1"/>
      </xdr:nvSpPr>
      <xdr:spPr>
        <a:xfrm>
          <a:off x="21075727" y="178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74032</xdr:rowOff>
    </xdr:from>
    <xdr:ext cx="469744" cy="259045"/>
    <xdr:sp macro="" textlink="">
      <xdr:nvSpPr>
        <xdr:cNvPr id="846" name="n_2aveValue【庁舎】&#10;一人当たり面積">
          <a:extLst>
            <a:ext uri="{FF2B5EF4-FFF2-40B4-BE49-F238E27FC236}">
              <a16:creationId xmlns:a16="http://schemas.microsoft.com/office/drawing/2014/main" id="{3E6BC4B1-2B90-4105-8FB8-3B9FD97887D9}"/>
            </a:ext>
          </a:extLst>
        </xdr:cNvPr>
        <xdr:cNvSpPr txBox="1"/>
      </xdr:nvSpPr>
      <xdr:spPr>
        <a:xfrm>
          <a:off x="20199427" y="179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83635</xdr:rowOff>
    </xdr:from>
    <xdr:ext cx="469744" cy="259045"/>
    <xdr:sp macro="" textlink="">
      <xdr:nvSpPr>
        <xdr:cNvPr id="847" name="n_3aveValue【庁舎】&#10;一人当たり面積">
          <a:extLst>
            <a:ext uri="{FF2B5EF4-FFF2-40B4-BE49-F238E27FC236}">
              <a16:creationId xmlns:a16="http://schemas.microsoft.com/office/drawing/2014/main" id="{20D53271-ABC7-4709-B311-EBF0EE4EA6CC}"/>
            </a:ext>
          </a:extLst>
        </xdr:cNvPr>
        <xdr:cNvSpPr txBox="1"/>
      </xdr:nvSpPr>
      <xdr:spPr>
        <a:xfrm>
          <a:off x="19310427" y="179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848" name="n_4aveValue【庁舎】&#10;一人当たり面積">
          <a:extLst>
            <a:ext uri="{FF2B5EF4-FFF2-40B4-BE49-F238E27FC236}">
              <a16:creationId xmlns:a16="http://schemas.microsoft.com/office/drawing/2014/main" id="{E86DA3D5-D302-40B2-B691-19EA8AE54E7C}"/>
            </a:ext>
          </a:extLst>
        </xdr:cNvPr>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61892</xdr:rowOff>
    </xdr:from>
    <xdr:ext cx="469744" cy="259045"/>
    <xdr:sp macro="" textlink="">
      <xdr:nvSpPr>
        <xdr:cNvPr id="849" name="n_1mainValue【庁舎】&#10;一人当たり面積">
          <a:extLst>
            <a:ext uri="{FF2B5EF4-FFF2-40B4-BE49-F238E27FC236}">
              <a16:creationId xmlns:a16="http://schemas.microsoft.com/office/drawing/2014/main" id="{D753A5CE-F811-4EE1-A75F-8BE232E254D3}"/>
            </a:ext>
          </a:extLst>
        </xdr:cNvPr>
        <xdr:cNvSpPr txBox="1"/>
      </xdr:nvSpPr>
      <xdr:spPr>
        <a:xfrm>
          <a:off x="21075727" y="182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69663</xdr:rowOff>
    </xdr:from>
    <xdr:ext cx="469744" cy="259045"/>
    <xdr:sp macro="" textlink="">
      <xdr:nvSpPr>
        <xdr:cNvPr id="850" name="n_2mainValue【庁舎】&#10;一人当たり面積">
          <a:extLst>
            <a:ext uri="{FF2B5EF4-FFF2-40B4-BE49-F238E27FC236}">
              <a16:creationId xmlns:a16="http://schemas.microsoft.com/office/drawing/2014/main" id="{FF54A478-F239-4930-A9C1-078C5123DC53}"/>
            </a:ext>
          </a:extLst>
        </xdr:cNvPr>
        <xdr:cNvSpPr txBox="1"/>
      </xdr:nvSpPr>
      <xdr:spPr>
        <a:xfrm>
          <a:off x="20199427" y="182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77436</xdr:rowOff>
    </xdr:from>
    <xdr:ext cx="469744" cy="259045"/>
    <xdr:sp macro="" textlink="">
      <xdr:nvSpPr>
        <xdr:cNvPr id="851" name="n_3mainValue【庁舎】&#10;一人当たり面積">
          <a:extLst>
            <a:ext uri="{FF2B5EF4-FFF2-40B4-BE49-F238E27FC236}">
              <a16:creationId xmlns:a16="http://schemas.microsoft.com/office/drawing/2014/main" id="{65538407-767D-4667-8914-2E51961064E7}"/>
            </a:ext>
          </a:extLst>
        </xdr:cNvPr>
        <xdr:cNvSpPr txBox="1"/>
      </xdr:nvSpPr>
      <xdr:spPr>
        <a:xfrm>
          <a:off x="19310427" y="182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85208</xdr:rowOff>
    </xdr:from>
    <xdr:ext cx="469744" cy="259045"/>
    <xdr:sp macro="" textlink="">
      <xdr:nvSpPr>
        <xdr:cNvPr id="852" name="n_4mainValue【庁舎】&#10;一人当たり面積">
          <a:extLst>
            <a:ext uri="{FF2B5EF4-FFF2-40B4-BE49-F238E27FC236}">
              <a16:creationId xmlns:a16="http://schemas.microsoft.com/office/drawing/2014/main" id="{0A09B2EB-BB61-4493-8659-E361B0B3C5CD}"/>
            </a:ext>
          </a:extLst>
        </xdr:cNvPr>
        <xdr:cNvSpPr txBox="1"/>
      </xdr:nvSpPr>
      <xdr:spPr>
        <a:xfrm>
          <a:off x="18421427" y="182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F7C66ED2-6827-43F6-A7CC-ADCC44080D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83B24701-86E6-499C-B235-9F89683E3B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18D78112-9D6C-4B32-873F-11D4579871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類似団体と比較して、有形固定資産減価償却率が低くなっている理由は、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年度に防災拠点施設の建替え、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年度に整備を行ったことにより、耐用年数もあることから数値が低くなっている。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年度に総合福祉センターの取壊しを行ったことにより、率及び一人当たり面積の数値が低くなっている。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年度に高幡東部清掃組合に加入し、処理を開始したことにより数値が低くなっている。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については、整備してから年数が経過していることから減価償却率が上昇していると考えられる。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償却資産評価額と減価償却累計額から算出されるものであり、新施設が整備された場合に率が下がってくる可能性がある。今後も、公共施設総合管理計画に沿った維持管理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59118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6860" cy="591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普通会計の財源のうち、</a:t>
          </a:r>
          <a:r>
            <a:rPr kumimoji="1" lang="en-US" altLang="ja-JP" sz="1300">
              <a:latin typeface="ＭＳ Ｐゴシック"/>
              <a:ea typeface="ＭＳ Ｐゴシック"/>
            </a:rPr>
            <a:t>80.1</a:t>
          </a:r>
          <a:r>
            <a:rPr kumimoji="1" lang="ja-JP" altLang="en-US" sz="1300">
              <a:latin typeface="ＭＳ Ｐゴシック"/>
              <a:ea typeface="ＭＳ Ｐゴシック"/>
            </a:rPr>
            <a:t>％が依存財源となっており、そのうち地方交付税は</a:t>
          </a:r>
          <a:r>
            <a:rPr kumimoji="1" lang="en-US" altLang="ja-JP" sz="1300">
              <a:latin typeface="ＭＳ Ｐゴシック"/>
              <a:ea typeface="ＭＳ Ｐゴシック"/>
            </a:rPr>
            <a:t>42.3</a:t>
          </a:r>
          <a:r>
            <a:rPr kumimoji="1" lang="ja-JP" altLang="en-US" sz="1300">
              <a:latin typeface="ＭＳ Ｐゴシック"/>
              <a:ea typeface="ＭＳ Ｐゴシック"/>
            </a:rPr>
            <a:t>％となっている。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令和３年度の税収については、前年度比</a:t>
          </a:r>
          <a:r>
            <a:rPr kumimoji="1" lang="en-US" altLang="ja-JP" sz="1300">
              <a:latin typeface="ＭＳ Ｐゴシック"/>
              <a:ea typeface="ＭＳ Ｐゴシック"/>
            </a:rPr>
            <a:t>0.2</a:t>
          </a:r>
          <a:r>
            <a:rPr kumimoji="1" lang="ja-JP" altLang="en-US" sz="1300">
              <a:latin typeface="ＭＳ Ｐゴシック"/>
              <a:ea typeface="ＭＳ Ｐゴシック"/>
            </a:rPr>
            <a:t>％増でほぼ横ばいとなった。固定資産税が前年度比</a:t>
          </a:r>
          <a:r>
            <a:rPr kumimoji="1" lang="en-US" altLang="ja-JP" sz="1300">
              <a:latin typeface="ＭＳ Ｐゴシック"/>
              <a:ea typeface="ＭＳ Ｐゴシック"/>
            </a:rPr>
            <a:t>1.4</a:t>
          </a:r>
          <a:r>
            <a:rPr kumimoji="1" lang="ja-JP" altLang="en-US" sz="1300">
              <a:latin typeface="ＭＳ Ｐゴシック"/>
              <a:ea typeface="ＭＳ Ｐゴシック"/>
            </a:rPr>
            <a:t>％減となり、前年度に引き続き減額となったが、町民税、軽自動車税、たばこ税は増額となった。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基準財政需要額は前年度比</a:t>
          </a:r>
          <a:r>
            <a:rPr kumimoji="1" lang="en-US" altLang="ja-JP" sz="1300">
              <a:latin typeface="ＭＳ Ｐゴシック"/>
              <a:ea typeface="ＭＳ Ｐゴシック"/>
            </a:rPr>
            <a:t>9.1</a:t>
          </a:r>
          <a:r>
            <a:rPr kumimoji="1" lang="ja-JP" altLang="en-US" sz="1300">
              <a:latin typeface="ＭＳ Ｐゴシック"/>
              <a:ea typeface="ＭＳ Ｐゴシック"/>
            </a:rPr>
            <a:t>％増、基準財政収入額は前年度比</a:t>
          </a:r>
          <a:r>
            <a:rPr kumimoji="1" lang="en-US" altLang="ja-JP" sz="1300">
              <a:latin typeface="ＭＳ Ｐゴシック"/>
              <a:ea typeface="ＭＳ Ｐゴシック"/>
            </a:rPr>
            <a:t>0.7</a:t>
          </a:r>
          <a:r>
            <a:rPr kumimoji="1" lang="ja-JP" altLang="en-US" sz="1300">
              <a:latin typeface="ＭＳ Ｐゴシック"/>
              <a:ea typeface="ＭＳ Ｐゴシック"/>
            </a:rPr>
            <a:t>％減となっており、財政力指数に増減はないが、より一層の徴収率の向上及び歳入の確保が求められる状況である。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99695</xdr:rowOff>
    </xdr:from>
    <xdr:to>
      <xdr:col>23</xdr:col>
      <xdr:colOff>133350</xdr:colOff>
      <xdr:row>44</xdr:row>
      <xdr:rowOff>156845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44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128905</xdr:rowOff>
    </xdr:from>
    <xdr:ext cx="762000" cy="25908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156845</xdr:rowOff>
    </xdr:from>
    <xdr:to>
      <xdr:col>24</xdr:col>
      <xdr:colOff>12700</xdr:colOff>
      <xdr:row>44</xdr:row>
      <xdr:rowOff>156845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14605</xdr:rowOff>
    </xdr:from>
    <xdr:ext cx="762000" cy="25908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99695</xdr:rowOff>
    </xdr:from>
    <xdr:to>
      <xdr:col>24</xdr:col>
      <xdr:colOff>12700</xdr:colOff>
      <xdr:row>35</xdr:row>
      <xdr:rowOff>99695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166370</xdr:rowOff>
    </xdr:from>
    <xdr:ext cx="762000" cy="257810"/>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72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149225</xdr:rowOff>
    </xdr:from>
    <xdr:to>
      <xdr:col>23</xdr:col>
      <xdr:colOff>184150</xdr:colOff>
      <xdr:row>44</xdr:row>
      <xdr:rowOff>79375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153670</xdr:rowOff>
    </xdr:from>
    <xdr:ext cx="736600"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4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140970</xdr:rowOff>
    </xdr:from>
    <xdr:to>
      <xdr:col>15</xdr:col>
      <xdr:colOff>82550</xdr:colOff>
      <xdr:row>44</xdr:row>
      <xdr:rowOff>149225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847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50165</xdr:rowOff>
    </xdr:from>
    <xdr:to>
      <xdr:col>15</xdr:col>
      <xdr:colOff>133350</xdr:colOff>
      <xdr:row>44</xdr:row>
      <xdr:rowOff>151765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161925</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149225</xdr:rowOff>
    </xdr:from>
    <xdr:to>
      <xdr:col>11</xdr:col>
      <xdr:colOff>31750</xdr:colOff>
      <xdr:row>44</xdr:row>
      <xdr:rowOff>149225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93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50165</xdr:rowOff>
    </xdr:from>
    <xdr:to>
      <xdr:col>11</xdr:col>
      <xdr:colOff>82550</xdr:colOff>
      <xdr:row>44</xdr:row>
      <xdr:rowOff>151765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161925</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44</xdr:row>
      <xdr:rowOff>50165</xdr:rowOff>
    </xdr:from>
    <xdr:to>
      <xdr:col>7</xdr:col>
      <xdr:colOff>31750</xdr:colOff>
      <xdr:row>44</xdr:row>
      <xdr:rowOff>151765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161925</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157480</xdr:rowOff>
    </xdr:from>
    <xdr:ext cx="762000" cy="25781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8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5080</xdr:rowOff>
    </xdr:from>
    <xdr:ext cx="7366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5080</xdr:rowOff>
    </xdr:from>
    <xdr:ext cx="7620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98425</xdr:rowOff>
    </xdr:from>
    <xdr:to>
      <xdr:col>11</xdr:col>
      <xdr:colOff>82550</xdr:colOff>
      <xdr:row>45</xdr:row>
      <xdr:rowOff>29210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13335</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98425</xdr:rowOff>
    </xdr:from>
    <xdr:to>
      <xdr:col>7</xdr:col>
      <xdr:colOff>31750</xdr:colOff>
      <xdr:row>45</xdr:row>
      <xdr:rowOff>29210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13335</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経常収支比率は</a:t>
          </a:r>
          <a:r>
            <a:rPr kumimoji="1" lang="en-US" altLang="ja-JP" sz="1300">
              <a:latin typeface="ＭＳ Ｐゴシック"/>
              <a:ea typeface="ＭＳ Ｐゴシック"/>
            </a:rPr>
            <a:t>82.2</a:t>
          </a:r>
          <a:r>
            <a:rPr kumimoji="1" lang="ja-JP" altLang="en-US" sz="1300">
              <a:latin typeface="ＭＳ Ｐゴシック"/>
              <a:ea typeface="ＭＳ Ｐゴシック"/>
            </a:rPr>
            <a:t>％となり、前年度</a:t>
          </a:r>
          <a:r>
            <a:rPr kumimoji="1" lang="en-US" altLang="ja-JP" sz="1300">
              <a:latin typeface="ＭＳ Ｐゴシック"/>
              <a:ea typeface="ＭＳ Ｐゴシック"/>
            </a:rPr>
            <a:t>88.9</a:t>
          </a:r>
          <a:r>
            <a:rPr kumimoji="1" lang="ja-JP" altLang="en-US" sz="1300">
              <a:latin typeface="ＭＳ Ｐゴシック"/>
              <a:ea typeface="ＭＳ Ｐゴシック"/>
            </a:rPr>
            <a:t>％と比較して</a:t>
          </a:r>
          <a:r>
            <a:rPr kumimoji="1" lang="en-US" altLang="ja-JP" sz="1300">
              <a:latin typeface="ＭＳ Ｐゴシック"/>
              <a:ea typeface="ＭＳ Ｐゴシック"/>
            </a:rPr>
            <a:t>6.7</a:t>
          </a:r>
          <a:r>
            <a:rPr kumimoji="1" lang="ja-JP" altLang="en-US" sz="1300">
              <a:latin typeface="ＭＳ Ｐゴシック"/>
              <a:ea typeface="ＭＳ Ｐゴシック"/>
            </a:rPr>
            <a:t>ポイント減少した。普通交付税の再算定による追加交付に伴い、分母となる歳入経常一般財源が増加したことが要因と考えられる。</a:t>
          </a: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141605</xdr:rowOff>
    </xdr:from>
    <xdr:to>
      <xdr:col>23</xdr:col>
      <xdr:colOff>133350</xdr:colOff>
      <xdr:row>67</xdr:row>
      <xdr:rowOff>65405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705"/>
          <a:ext cx="0" cy="1466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37465</xdr:rowOff>
    </xdr:from>
    <xdr:ext cx="762000" cy="259080"/>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65405</xdr:rowOff>
    </xdr:from>
    <xdr:to>
      <xdr:col>24</xdr:col>
      <xdr:colOff>12700</xdr:colOff>
      <xdr:row>67</xdr:row>
      <xdr:rowOff>65405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56515</xdr:rowOff>
    </xdr:from>
    <xdr:ext cx="762000" cy="2584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141605</xdr:rowOff>
    </xdr:from>
    <xdr:to>
      <xdr:col>24</xdr:col>
      <xdr:colOff>12700</xdr:colOff>
      <xdr:row>58</xdr:row>
      <xdr:rowOff>141605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169545</xdr:rowOff>
    </xdr:from>
    <xdr:to>
      <xdr:col>23</xdr:col>
      <xdr:colOff>133350</xdr:colOff>
      <xdr:row>66</xdr:row>
      <xdr:rowOff>149860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42345"/>
          <a:ext cx="8382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118745</xdr:rowOff>
    </xdr:from>
    <xdr:ext cx="762000" cy="259080"/>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48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102235</xdr:rowOff>
    </xdr:from>
    <xdr:to>
      <xdr:col>23</xdr:col>
      <xdr:colOff>184150</xdr:colOff>
      <xdr:row>64</xdr:row>
      <xdr:rowOff>32385</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87630</xdr:rowOff>
    </xdr:from>
    <xdr:to>
      <xdr:col>19</xdr:col>
      <xdr:colOff>133350</xdr:colOff>
      <xdr:row>66</xdr:row>
      <xdr:rowOff>149860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40333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43815</xdr:rowOff>
    </xdr:from>
    <xdr:to>
      <xdr:col>19</xdr:col>
      <xdr:colOff>184150</xdr:colOff>
      <xdr:row>65</xdr:row>
      <xdr:rowOff>145415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155575</xdr:rowOff>
    </xdr:from>
    <xdr:ext cx="736600" cy="257810"/>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569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87630</xdr:rowOff>
    </xdr:from>
    <xdr:to>
      <xdr:col>15</xdr:col>
      <xdr:colOff>82550</xdr:colOff>
      <xdr:row>66</xdr:row>
      <xdr:rowOff>97790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4033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46990</xdr:rowOff>
    </xdr:from>
    <xdr:ext cx="7620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1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90170</xdr:rowOff>
    </xdr:from>
    <xdr:to>
      <xdr:col>11</xdr:col>
      <xdr:colOff>31750</xdr:colOff>
      <xdr:row>66</xdr:row>
      <xdr:rowOff>97790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3442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77470</xdr:rowOff>
    </xdr:from>
    <xdr:to>
      <xdr:col>11</xdr:col>
      <xdr:colOff>82550</xdr:colOff>
      <xdr:row>66</xdr:row>
      <xdr:rowOff>7620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22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17780</xdr:rowOff>
    </xdr:from>
    <xdr:ext cx="762000" cy="25781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90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635</xdr:rowOff>
    </xdr:from>
    <xdr:to>
      <xdr:col>7</xdr:col>
      <xdr:colOff>31750</xdr:colOff>
      <xdr:row>65</xdr:row>
      <xdr:rowOff>102235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112395</xdr:rowOff>
    </xdr:from>
    <xdr:ext cx="762000" cy="25781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3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118745</xdr:rowOff>
    </xdr:from>
    <xdr:to>
      <xdr:col>23</xdr:col>
      <xdr:colOff>184150</xdr:colOff>
      <xdr:row>65</xdr:row>
      <xdr:rowOff>48895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90805</xdr:rowOff>
    </xdr:from>
    <xdr:ext cx="762000" cy="2584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63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99060</xdr:rowOff>
    </xdr:from>
    <xdr:to>
      <xdr:col>19</xdr:col>
      <xdr:colOff>184150</xdr:colOff>
      <xdr:row>67</xdr:row>
      <xdr:rowOff>29210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4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13970</xdr:rowOff>
    </xdr:from>
    <xdr:ext cx="736600" cy="25908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50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36830</xdr:rowOff>
    </xdr:from>
    <xdr:to>
      <xdr:col>15</xdr:col>
      <xdr:colOff>133350</xdr:colOff>
      <xdr:row>66</xdr:row>
      <xdr:rowOff>138430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123190</xdr:rowOff>
    </xdr:from>
    <xdr:ext cx="762000" cy="25781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38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46355</xdr:rowOff>
    </xdr:from>
    <xdr:to>
      <xdr:col>11</xdr:col>
      <xdr:colOff>82550</xdr:colOff>
      <xdr:row>66</xdr:row>
      <xdr:rowOff>147955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3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132715</xdr:rowOff>
    </xdr:from>
    <xdr:ext cx="762000" cy="25781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448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39370</xdr:rowOff>
    </xdr:from>
    <xdr:to>
      <xdr:col>7</xdr:col>
      <xdr:colOff>31750</xdr:colOff>
      <xdr:row>65</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125730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6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[523,591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人件費については、期末手当支給率の改定により減額となったものの、職員の昇給及び会計年度任用職員の増により前年度比</a:t>
          </a:r>
          <a:r>
            <a:rPr kumimoji="1" lang="en-US" altLang="ja-JP" sz="1300">
              <a:latin typeface="ＭＳ Ｐゴシック"/>
              <a:ea typeface="ＭＳ Ｐゴシック"/>
            </a:rPr>
            <a:t>2.3</a:t>
          </a:r>
          <a:r>
            <a:rPr kumimoji="1" lang="ja-JP" altLang="en-US" sz="1300">
              <a:latin typeface="ＭＳ Ｐゴシック"/>
              <a:ea typeface="ＭＳ Ｐゴシック"/>
            </a:rPr>
            <a:t>％増となった。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物件費については、新型コロナウイルス感染症の影響による事業の中止や規模縮小等により減額となったが、令和３年度に新たに設立された観光協会への委託料や複合福祉施設管理運営委託料等の増額により、前年度比</a:t>
          </a:r>
          <a:r>
            <a:rPr kumimoji="1" lang="en-US" altLang="ja-JP" sz="1300">
              <a:latin typeface="ＭＳ Ｐゴシック"/>
              <a:ea typeface="ＭＳ Ｐゴシック"/>
            </a:rPr>
            <a:t>7.5</a:t>
          </a:r>
          <a:r>
            <a:rPr kumimoji="1" lang="ja-JP" altLang="en-US" sz="1300">
              <a:latin typeface="ＭＳ Ｐゴシック"/>
              <a:ea typeface="ＭＳ Ｐゴシック"/>
            </a:rPr>
            <a:t>％増となった。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令和４年度は各事業の実施が回復傾向にあることから、物件費は上昇することが予想される。</a:t>
          </a:r>
        </a:p>
      </xdr:txBody>
    </xdr:sp>
    <xdr:clientData/>
  </xdr:twoCellAnchor>
  <xdr:oneCellAnchor>
    <xdr:from>
      <xdr:col>3</xdr:col>
      <xdr:colOff>95250</xdr:colOff>
      <xdr:row>77</xdr:row>
      <xdr:rowOff>6350</xdr:rowOff>
    </xdr:from>
    <xdr:ext cx="349885" cy="22415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635</xdr:rowOff>
    </xdr:from>
    <xdr:to>
      <xdr:col>23</xdr:col>
      <xdr:colOff>133350</xdr:colOff>
      <xdr:row>89</xdr:row>
      <xdr:rowOff>125095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635"/>
          <a:ext cx="0" cy="1667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97790</xdr:rowOff>
    </xdr:from>
    <xdr:ext cx="762000" cy="257810"/>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6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1,481,005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125095</xdr:rowOff>
    </xdr:from>
    <xdr:to>
      <xdr:col>24</xdr:col>
      <xdr:colOff>12700</xdr:colOff>
      <xdr:row>89</xdr:row>
      <xdr:rowOff>125095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86995</xdr:rowOff>
    </xdr:from>
    <xdr:ext cx="762000" cy="257810"/>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0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237,389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635</xdr:rowOff>
    </xdr:from>
    <xdr:to>
      <xdr:col>24</xdr:col>
      <xdr:colOff>12700</xdr:colOff>
      <xdr:row>80</xdr:row>
      <xdr:rowOff>635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1270</xdr:rowOff>
    </xdr:from>
    <xdr:to>
      <xdr:col>23</xdr:col>
      <xdr:colOff>133350</xdr:colOff>
      <xdr:row>82</xdr:row>
      <xdr:rowOff>41275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6017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53340</xdr:rowOff>
    </xdr:from>
    <xdr:ext cx="762000" cy="257810"/>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3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429,974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36830</xdr:rowOff>
    </xdr:from>
    <xdr:to>
      <xdr:col>23</xdr:col>
      <xdr:colOff>184150</xdr:colOff>
      <xdr:row>81</xdr:row>
      <xdr:rowOff>138430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139065</xdr:rowOff>
    </xdr:from>
    <xdr:to>
      <xdr:col>19</xdr:col>
      <xdr:colOff>133350</xdr:colOff>
      <xdr:row>82</xdr:row>
      <xdr:rowOff>1270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265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86995</xdr:rowOff>
    </xdr:from>
    <xdr:to>
      <xdr:col>19</xdr:col>
      <xdr:colOff>184150</xdr:colOff>
      <xdr:row>82</xdr:row>
      <xdr:rowOff>17780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74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27305</xdr:rowOff>
    </xdr:from>
    <xdr:ext cx="736600" cy="259080"/>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43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113030</xdr:rowOff>
    </xdr:from>
    <xdr:to>
      <xdr:col>15</xdr:col>
      <xdr:colOff>82550</xdr:colOff>
      <xdr:row>81</xdr:row>
      <xdr:rowOff>139065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004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34290</xdr:rowOff>
    </xdr:from>
    <xdr:to>
      <xdr:col>15</xdr:col>
      <xdr:colOff>133350</xdr:colOff>
      <xdr:row>81</xdr:row>
      <xdr:rowOff>135890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146050</xdr:rowOff>
    </xdr:from>
    <xdr:ext cx="762000" cy="25781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0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91440</xdr:rowOff>
    </xdr:from>
    <xdr:to>
      <xdr:col>11</xdr:col>
      <xdr:colOff>31750</xdr:colOff>
      <xdr:row>81</xdr:row>
      <xdr:rowOff>113030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788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21590</xdr:rowOff>
    </xdr:from>
    <xdr:to>
      <xdr:col>11</xdr:col>
      <xdr:colOff>82550</xdr:colOff>
      <xdr:row>81</xdr:row>
      <xdr:rowOff>123190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133350</xdr:rowOff>
    </xdr:from>
    <xdr:ext cx="762000" cy="25781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77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13970</xdr:rowOff>
    </xdr:from>
    <xdr:to>
      <xdr:col>7</xdr:col>
      <xdr:colOff>31750</xdr:colOff>
      <xdr:row>81</xdr:row>
      <xdr:rowOff>115570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125730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161925</xdr:rowOff>
    </xdr:from>
    <xdr:to>
      <xdr:col>23</xdr:col>
      <xdr:colOff>184150</xdr:colOff>
      <xdr:row>82</xdr:row>
      <xdr:rowOff>92075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133985</xdr:rowOff>
    </xdr:from>
    <xdr:ext cx="762000" cy="257810"/>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214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523,591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121920</xdr:rowOff>
    </xdr:from>
    <xdr:to>
      <xdr:col>19</xdr:col>
      <xdr:colOff>184150</xdr:colOff>
      <xdr:row>82</xdr:row>
      <xdr:rowOff>52070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36830</xdr:rowOff>
    </xdr:from>
    <xdr:ext cx="7366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095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493,798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88265</xdr:rowOff>
    </xdr:from>
    <xdr:to>
      <xdr:col>15</xdr:col>
      <xdr:colOff>133350</xdr:colOff>
      <xdr:row>82</xdr:row>
      <xdr:rowOff>18415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3175</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6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468,264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62230</xdr:rowOff>
    </xdr:from>
    <xdr:to>
      <xdr:col>11</xdr:col>
      <xdr:colOff>82550</xdr:colOff>
      <xdr:row>81</xdr:row>
      <xdr:rowOff>163830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148590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449,117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40640</xdr:rowOff>
    </xdr:from>
    <xdr:to>
      <xdr:col>7</xdr:col>
      <xdr:colOff>31750</xdr:colOff>
      <xdr:row>81</xdr:row>
      <xdr:rowOff>142240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127000</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1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432,807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年度から</a:t>
          </a:r>
          <a:r>
            <a:rPr kumimoji="1" lang="en-US" altLang="ja-JP" sz="1300">
              <a:latin typeface="ＭＳ Ｐゴシック"/>
              <a:ea typeface="ＭＳ Ｐゴシック"/>
            </a:rPr>
            <a:t>25</a:t>
          </a:r>
          <a:r>
            <a:rPr kumimoji="1" lang="ja-JP" altLang="en-US" sz="1300">
              <a:latin typeface="ＭＳ Ｐゴシック"/>
              <a:ea typeface="ＭＳ Ｐゴシック"/>
            </a:rPr>
            <a:t>年度にかけて、国家公務員の時限的な給与改革特例法による措置を反映した算定方法となったため指数が上昇していたが、平成</a:t>
          </a:r>
          <a:r>
            <a:rPr kumimoji="1" lang="en-US" altLang="ja-JP" sz="1300">
              <a:latin typeface="ＭＳ Ｐゴシック"/>
              <a:ea typeface="ＭＳ Ｐゴシック"/>
            </a:rPr>
            <a:t>25</a:t>
          </a:r>
          <a:r>
            <a:rPr kumimoji="1" lang="ja-JP" altLang="en-US" sz="1300">
              <a:latin typeface="ＭＳ Ｐゴシック"/>
              <a:ea typeface="ＭＳ Ｐゴシック"/>
            </a:rPr>
            <a:t>年７月から翌３月にかけて</a:t>
          </a:r>
          <a:r>
            <a:rPr kumimoji="1" lang="en-US" altLang="ja-JP" sz="1300">
              <a:latin typeface="ＭＳ Ｐゴシック"/>
              <a:ea typeface="ＭＳ Ｐゴシック"/>
            </a:rPr>
            <a:t>2.5</a:t>
          </a:r>
          <a:r>
            <a:rPr kumimoji="1" lang="ja-JP" altLang="en-US" sz="1300">
              <a:latin typeface="ＭＳ Ｐゴシック"/>
              <a:ea typeface="ＭＳ Ｐゴシック"/>
            </a:rPr>
            <a:t>％の給与カットを行ったことにより、ラスパイレス指数は減少した。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近年、国家公務員の給与改定及び職員構成の変更等に伴い減少傾向である。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781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36195</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195"/>
          <a:ext cx="0" cy="1673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138430</xdr:rowOff>
    </xdr:from>
    <xdr:ext cx="762000" cy="259080"/>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122555</xdr:rowOff>
    </xdr:from>
    <xdr:ext cx="762000" cy="257810"/>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36195</xdr:rowOff>
    </xdr:from>
    <xdr:to>
      <xdr:col>81</xdr:col>
      <xdr:colOff>133350</xdr:colOff>
      <xdr:row>80</xdr:row>
      <xdr:rowOff>36195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26035</xdr:rowOff>
    </xdr:from>
    <xdr:to>
      <xdr:col>81</xdr:col>
      <xdr:colOff>44450</xdr:colOff>
      <xdr:row>81</xdr:row>
      <xdr:rowOff>26035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39134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65405</xdr:rowOff>
    </xdr:from>
    <xdr:ext cx="762000" cy="257810"/>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6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93345</xdr:rowOff>
    </xdr:from>
    <xdr:to>
      <xdr:col>81</xdr:col>
      <xdr:colOff>95250</xdr:colOff>
      <xdr:row>86</xdr:row>
      <xdr:rowOff>23495</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26035</xdr:rowOff>
    </xdr:from>
    <xdr:to>
      <xdr:col>77</xdr:col>
      <xdr:colOff>44450</xdr:colOff>
      <xdr:row>81</xdr:row>
      <xdr:rowOff>154940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391348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158115</xdr:rowOff>
    </xdr:from>
    <xdr:to>
      <xdr:col>77</xdr:col>
      <xdr:colOff>95250</xdr:colOff>
      <xdr:row>86</xdr:row>
      <xdr:rowOff>88265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73025</xdr:rowOff>
    </xdr:from>
    <xdr:ext cx="736600" cy="259080"/>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8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81</xdr:row>
      <xdr:rowOff>154940</xdr:rowOff>
    </xdr:from>
    <xdr:to>
      <xdr:col>72</xdr:col>
      <xdr:colOff>203200</xdr:colOff>
      <xdr:row>83</xdr:row>
      <xdr:rowOff>52705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042390"/>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158115</xdr:rowOff>
    </xdr:from>
    <xdr:to>
      <xdr:col>73</xdr:col>
      <xdr:colOff>44450</xdr:colOff>
      <xdr:row>86</xdr:row>
      <xdr:rowOff>88265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73025</xdr:rowOff>
    </xdr:from>
    <xdr:ext cx="7620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52705</xdr:rowOff>
    </xdr:from>
    <xdr:to>
      <xdr:col>68</xdr:col>
      <xdr:colOff>152400</xdr:colOff>
      <xdr:row>83</xdr:row>
      <xdr:rowOff>52705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28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158115</xdr:rowOff>
    </xdr:from>
    <xdr:to>
      <xdr:col>68</xdr:col>
      <xdr:colOff>203200</xdr:colOff>
      <xdr:row>86</xdr:row>
      <xdr:rowOff>88265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73025</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158115</xdr:rowOff>
    </xdr:from>
    <xdr:to>
      <xdr:col>64</xdr:col>
      <xdr:colOff>152400</xdr:colOff>
      <xdr:row>86</xdr:row>
      <xdr:rowOff>88265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73025</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146685</xdr:rowOff>
    </xdr:from>
    <xdr:to>
      <xdr:col>81</xdr:col>
      <xdr:colOff>95250</xdr:colOff>
      <xdr:row>81</xdr:row>
      <xdr:rowOff>76835</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38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163195</xdr:rowOff>
    </xdr:from>
    <xdr:ext cx="762000" cy="259080"/>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3707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146685</xdr:rowOff>
    </xdr:from>
    <xdr:to>
      <xdr:col>77</xdr:col>
      <xdr:colOff>95250</xdr:colOff>
      <xdr:row>81</xdr:row>
      <xdr:rowOff>76835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38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86995</xdr:rowOff>
    </xdr:from>
    <xdr:ext cx="736600" cy="25781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6315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103505</xdr:rowOff>
    </xdr:from>
    <xdr:to>
      <xdr:col>73</xdr:col>
      <xdr:colOff>44450</xdr:colOff>
      <xdr:row>82</xdr:row>
      <xdr:rowOff>33655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43815</xdr:rowOff>
    </xdr:from>
    <xdr:ext cx="762000" cy="25781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759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1905</xdr:rowOff>
    </xdr:from>
    <xdr:to>
      <xdr:col>68</xdr:col>
      <xdr:colOff>203200</xdr:colOff>
      <xdr:row>83</xdr:row>
      <xdr:rowOff>103505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113665</xdr:rowOff>
    </xdr:from>
    <xdr:ext cx="762000" cy="2584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1905</xdr:rowOff>
    </xdr:from>
    <xdr:to>
      <xdr:col>64</xdr:col>
      <xdr:colOff>152400</xdr:colOff>
      <xdr:row>83</xdr:row>
      <xdr:rowOff>103505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113665</xdr:rowOff>
    </xdr:from>
    <xdr:ext cx="762000" cy="2584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令和３年度は、会計年度任用職員の増により職員数が増加している。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また、令和３年度の調査人口は令和４年１月１日現在の住民基本台帳人口を反映していることから、令和３年度調査時よりも減となっているため、人口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人当たりの職員数が増となっている。</a:t>
          </a:r>
        </a:p>
      </xdr:txBody>
    </xdr:sp>
    <xdr:clientData/>
  </xdr:twoCellAnchor>
  <xdr:oneCellAnchor>
    <xdr:from>
      <xdr:col>61</xdr:col>
      <xdr:colOff>6350</xdr:colOff>
      <xdr:row>54</xdr:row>
      <xdr:rowOff>139700</xdr:rowOff>
    </xdr:from>
    <xdr:ext cx="349885" cy="22542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81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81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94615</xdr:rowOff>
    </xdr:from>
    <xdr:to>
      <xdr:col>81</xdr:col>
      <xdr:colOff>44450</xdr:colOff>
      <xdr:row>66</xdr:row>
      <xdr:rowOff>1270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165"/>
          <a:ext cx="0" cy="1106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144780</xdr:rowOff>
    </xdr:from>
    <xdr:ext cx="762000" cy="257810"/>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9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65.95</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1270</xdr:rowOff>
    </xdr:from>
    <xdr:to>
      <xdr:col>81</xdr:col>
      <xdr:colOff>133350</xdr:colOff>
      <xdr:row>66</xdr:row>
      <xdr:rowOff>1270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9525</xdr:rowOff>
    </xdr:from>
    <xdr:ext cx="762000" cy="257810"/>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94615</xdr:rowOff>
    </xdr:from>
    <xdr:to>
      <xdr:col>81</xdr:col>
      <xdr:colOff>133350</xdr:colOff>
      <xdr:row>59</xdr:row>
      <xdr:rowOff>94615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22225</xdr:rowOff>
    </xdr:from>
    <xdr:to>
      <xdr:col>81</xdr:col>
      <xdr:colOff>44450</xdr:colOff>
      <xdr:row>61</xdr:row>
      <xdr:rowOff>31750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806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56515</xdr:rowOff>
    </xdr:from>
    <xdr:ext cx="762000" cy="2584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40640</xdr:rowOff>
    </xdr:from>
    <xdr:to>
      <xdr:col>81</xdr:col>
      <xdr:colOff>95250</xdr:colOff>
      <xdr:row>60</xdr:row>
      <xdr:rowOff>141605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19050</xdr:rowOff>
    </xdr:from>
    <xdr:to>
      <xdr:col>77</xdr:col>
      <xdr:colOff>44450</xdr:colOff>
      <xdr:row>61</xdr:row>
      <xdr:rowOff>22225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4775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110490</xdr:rowOff>
    </xdr:from>
    <xdr:to>
      <xdr:col>77</xdr:col>
      <xdr:colOff>95250</xdr:colOff>
      <xdr:row>61</xdr:row>
      <xdr:rowOff>40640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9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50800</xdr:rowOff>
    </xdr:from>
    <xdr:ext cx="736600" cy="25908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166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168910</xdr:rowOff>
    </xdr:from>
    <xdr:to>
      <xdr:col>72</xdr:col>
      <xdr:colOff>203200</xdr:colOff>
      <xdr:row>61</xdr:row>
      <xdr:rowOff>19050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559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102235</xdr:rowOff>
    </xdr:from>
    <xdr:to>
      <xdr:col>73</xdr:col>
      <xdr:colOff>44450</xdr:colOff>
      <xdr:row>61</xdr:row>
      <xdr:rowOff>32385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42545</xdr:rowOff>
    </xdr:from>
    <xdr:ext cx="762000" cy="257810"/>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1580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160020</xdr:rowOff>
    </xdr:from>
    <xdr:to>
      <xdr:col>68</xdr:col>
      <xdr:colOff>152400</xdr:colOff>
      <xdr:row>60</xdr:row>
      <xdr:rowOff>168910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4470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92075</xdr:rowOff>
    </xdr:from>
    <xdr:to>
      <xdr:col>68</xdr:col>
      <xdr:colOff>203200</xdr:colOff>
      <xdr:row>61</xdr:row>
      <xdr:rowOff>22225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32385</xdr:rowOff>
    </xdr:from>
    <xdr:ext cx="762000" cy="25781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1479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91440</xdr:rowOff>
    </xdr:from>
    <xdr:to>
      <xdr:col>64</xdr:col>
      <xdr:colOff>152400</xdr:colOff>
      <xdr:row>61</xdr:row>
      <xdr:rowOff>21590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31750</xdr:rowOff>
    </xdr:from>
    <xdr:ext cx="762000" cy="25781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147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152400</xdr:rowOff>
    </xdr:from>
    <xdr:to>
      <xdr:col>81</xdr:col>
      <xdr:colOff>95250</xdr:colOff>
      <xdr:row>61</xdr:row>
      <xdr:rowOff>82550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124460</xdr:rowOff>
    </xdr:from>
    <xdr:ext cx="762000" cy="259080"/>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143510</xdr:rowOff>
    </xdr:from>
    <xdr:to>
      <xdr:col>77</xdr:col>
      <xdr:colOff>95250</xdr:colOff>
      <xdr:row>61</xdr:row>
      <xdr:rowOff>73025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430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57785</xdr:rowOff>
    </xdr:from>
    <xdr:ext cx="7366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516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139700</xdr:rowOff>
    </xdr:from>
    <xdr:to>
      <xdr:col>73</xdr:col>
      <xdr:colOff>44450</xdr:colOff>
      <xdr:row>61</xdr:row>
      <xdr:rowOff>69850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54610</xdr:rowOff>
    </xdr:from>
    <xdr:ext cx="762000" cy="25781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51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118110</xdr:rowOff>
    </xdr:from>
    <xdr:to>
      <xdr:col>68</xdr:col>
      <xdr:colOff>203200</xdr:colOff>
      <xdr:row>61</xdr:row>
      <xdr:rowOff>48260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33020</xdr:rowOff>
    </xdr:from>
    <xdr:ext cx="7620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49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109220</xdr:rowOff>
    </xdr:from>
    <xdr:to>
      <xdr:col>64</xdr:col>
      <xdr:colOff>152400</xdr:colOff>
      <xdr:row>61</xdr:row>
      <xdr:rowOff>39370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24130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482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年度から元利償還金額が下がり続けているため、単年度の比率が下がり、３ヵ年平均についても減少し続けている。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今後も起債事業が見込まれることから、財政措置等を踏まえた計画的な借入れや返済等を行い、水準を抑えられるよう努めていく。</a:t>
          </a:r>
        </a:p>
      </xdr:txBody>
    </xdr:sp>
    <xdr:clientData/>
  </xdr:twoCellAnchor>
  <xdr:oneCellAnchor>
    <xdr:from>
      <xdr:col>61</xdr:col>
      <xdr:colOff>6350</xdr:colOff>
      <xdr:row>32</xdr:row>
      <xdr:rowOff>101600</xdr:rowOff>
    </xdr:from>
    <xdr:ext cx="298450" cy="22479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53975</xdr:rowOff>
    </xdr:from>
    <xdr:to>
      <xdr:col>81</xdr:col>
      <xdr:colOff>44450</xdr:colOff>
      <xdr:row>45</xdr:row>
      <xdr:rowOff>170815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62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143510</xdr:rowOff>
    </xdr:from>
    <xdr:ext cx="762000" cy="257810"/>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170815</xdr:rowOff>
    </xdr:from>
    <xdr:to>
      <xdr:col>81</xdr:col>
      <xdr:colOff>133350</xdr:colOff>
      <xdr:row>45</xdr:row>
      <xdr:rowOff>170815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140335</xdr:rowOff>
    </xdr:from>
    <xdr:ext cx="762000" cy="259080"/>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53975</xdr:rowOff>
    </xdr:from>
    <xdr:to>
      <xdr:col>81</xdr:col>
      <xdr:colOff>133350</xdr:colOff>
      <xdr:row>37</xdr:row>
      <xdr:rowOff>53975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38735</xdr:rowOff>
    </xdr:from>
    <xdr:to>
      <xdr:col>81</xdr:col>
      <xdr:colOff>44450</xdr:colOff>
      <xdr:row>40</xdr:row>
      <xdr:rowOff>46355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8967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136525</xdr:rowOff>
    </xdr:from>
    <xdr:ext cx="762000" cy="2584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5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164465</xdr:rowOff>
    </xdr:from>
    <xdr:to>
      <xdr:col>81</xdr:col>
      <xdr:colOff>95250</xdr:colOff>
      <xdr:row>41</xdr:row>
      <xdr:rowOff>94615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46355</xdr:rowOff>
    </xdr:from>
    <xdr:to>
      <xdr:col>77</xdr:col>
      <xdr:colOff>44450</xdr:colOff>
      <xdr:row>40</xdr:row>
      <xdr:rowOff>63500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9043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12700</xdr:rowOff>
    </xdr:from>
    <xdr:ext cx="7366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21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63500</xdr:rowOff>
    </xdr:from>
    <xdr:to>
      <xdr:col>72</xdr:col>
      <xdr:colOff>203200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21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89535</xdr:rowOff>
    </xdr:from>
    <xdr:to>
      <xdr:col>73</xdr:col>
      <xdr:colOff>44450</xdr:colOff>
      <xdr:row>42</xdr:row>
      <xdr:rowOff>19685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4445</xdr:rowOff>
    </xdr:from>
    <xdr:ext cx="762000" cy="259080"/>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78740</xdr:rowOff>
    </xdr:from>
    <xdr:to>
      <xdr:col>68</xdr:col>
      <xdr:colOff>152400</xdr:colOff>
      <xdr:row>40</xdr:row>
      <xdr:rowOff>94615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367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160020</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160020</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159385</xdr:rowOff>
    </xdr:from>
    <xdr:to>
      <xdr:col>81</xdr:col>
      <xdr:colOff>95250</xdr:colOff>
      <xdr:row>40</xdr:row>
      <xdr:rowOff>89535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4445</xdr:rowOff>
    </xdr:from>
    <xdr:ext cx="762000" cy="259080"/>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69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167005</xdr:rowOff>
    </xdr:from>
    <xdr:to>
      <xdr:col>77</xdr:col>
      <xdr:colOff>95250</xdr:colOff>
      <xdr:row>40</xdr:row>
      <xdr:rowOff>97790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107315</xdr:rowOff>
    </xdr:from>
    <xdr:ext cx="7366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2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12065</xdr:rowOff>
    </xdr:from>
    <xdr:to>
      <xdr:col>73</xdr:col>
      <xdr:colOff>44450</xdr:colOff>
      <xdr:row>40</xdr:row>
      <xdr:rowOff>113665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123825</xdr:rowOff>
    </xdr:from>
    <xdr:ext cx="762000" cy="25781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38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139700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43815</xdr:rowOff>
    </xdr:from>
    <xdr:to>
      <xdr:col>64</xdr:col>
      <xdr:colOff>152400</xdr:colOff>
      <xdr:row>40</xdr:row>
      <xdr:rowOff>145415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155575</xdr:rowOff>
    </xdr:from>
    <xdr:ext cx="762000" cy="25781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充当可能財源等が将来負担額を上回っているため、将来負担比率の数値は表示されていないが、今後予定している起債事業による借入れや基金の取崩しも予定されていることから、将来負担額の増、充当可能財源等の減が見込まれる。今後も計画的な事業の実施に努める。</a:t>
          </a:r>
        </a:p>
      </xdr:txBody>
    </xdr:sp>
    <xdr:clientData/>
  </xdr:twoCellAnchor>
  <xdr:oneCellAnchor>
    <xdr:from>
      <xdr:col>61</xdr:col>
      <xdr:colOff>6350</xdr:colOff>
      <xdr:row>10</xdr:row>
      <xdr:rowOff>63500</xdr:rowOff>
    </xdr:from>
    <xdr:ext cx="298450" cy="22415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455"/>
          <a:ext cx="0" cy="1685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84455</xdr:rowOff>
    </xdr:from>
    <xdr:ext cx="762000" cy="259080"/>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7810"/>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7810"/>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23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781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5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7810"/>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90805</xdr:rowOff>
    </xdr:from>
    <xdr:to>
      <xdr:col>68</xdr:col>
      <xdr:colOff>203200</xdr:colOff>
      <xdr:row>14</xdr:row>
      <xdr:rowOff>20955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781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781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図書館職員の採用、令和２年度に会計年度任用職員制度の導入や職員の昇給により上昇が続いていた。令和３年度も会計年度任用職員の増により人件費が増となったが、臨時財政対策債を含めた歳入経常一般財源が</a:t>
          </a:r>
          <a:r>
            <a:rPr kumimoji="1" lang="en-US" altLang="ja-JP" sz="1300">
              <a:latin typeface="ＭＳ Ｐゴシック"/>
              <a:ea typeface="ＭＳ Ｐゴシック"/>
            </a:rPr>
            <a:t>9.1</a:t>
          </a:r>
          <a:r>
            <a:rPr kumimoji="1" lang="ja-JP" altLang="en-US" sz="1300">
              <a:latin typeface="ＭＳ Ｐゴシック"/>
              <a:ea typeface="ＭＳ Ｐゴシック"/>
            </a:rPr>
            <a:t>ポイント上昇したことにより経常収支比率は</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ポイント減少した。</a:t>
          </a: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673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6730" cy="25781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6730"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673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6730" cy="25781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6730"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121285</xdr:rowOff>
    </xdr:from>
    <xdr:to>
      <xdr:col>24</xdr:col>
      <xdr:colOff>25400</xdr:colOff>
      <xdr:row>42</xdr:row>
      <xdr:rowOff>18415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685"/>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161925</xdr:rowOff>
    </xdr:from>
    <xdr:ext cx="762000" cy="259080"/>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18415</xdr:rowOff>
    </xdr:from>
    <xdr:to>
      <xdr:col>24</xdr:col>
      <xdr:colOff>114300</xdr:colOff>
      <xdr:row>42</xdr:row>
      <xdr:rowOff>18415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36195</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121285</xdr:rowOff>
    </xdr:from>
    <xdr:to>
      <xdr:col>24</xdr:col>
      <xdr:colOff>114300</xdr:colOff>
      <xdr:row>32</xdr:row>
      <xdr:rowOff>121285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67310</xdr:rowOff>
    </xdr:from>
    <xdr:to>
      <xdr:col>24</xdr:col>
      <xdr:colOff>25400</xdr:colOff>
      <xdr:row>37</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3951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45720</xdr:rowOff>
    </xdr:from>
    <xdr:ext cx="762000" cy="259080"/>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73660</xdr:rowOff>
    </xdr:from>
    <xdr:to>
      <xdr:col>24</xdr:col>
      <xdr:colOff>76200</xdr:colOff>
      <xdr:row>38</xdr:row>
      <xdr:rowOff>3810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42545</xdr:rowOff>
    </xdr:from>
    <xdr:to>
      <xdr:col>19</xdr:col>
      <xdr:colOff>187325</xdr:colOff>
      <xdr:row>37</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43295"/>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163195</xdr:rowOff>
    </xdr:from>
    <xdr:to>
      <xdr:col>20</xdr:col>
      <xdr:colOff>38100</xdr:colOff>
      <xdr:row>39</xdr:row>
      <xdr:rowOff>93345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78105</xdr:rowOff>
    </xdr:from>
    <xdr:ext cx="735330" cy="25781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65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148590</xdr:rowOff>
    </xdr:from>
    <xdr:to>
      <xdr:col>15</xdr:col>
      <xdr:colOff>98425</xdr:colOff>
      <xdr:row>35</xdr:row>
      <xdr:rowOff>42545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778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162560</xdr:rowOff>
    </xdr:from>
    <xdr:ext cx="762000"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113665</xdr:rowOff>
    </xdr:from>
    <xdr:to>
      <xdr:col>11</xdr:col>
      <xdr:colOff>9525</xdr:colOff>
      <xdr:row>34</xdr:row>
      <xdr:rowOff>148590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71515"/>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32385</xdr:rowOff>
    </xdr:from>
    <xdr:to>
      <xdr:col>11</xdr:col>
      <xdr:colOff>60325</xdr:colOff>
      <xdr:row>38</xdr:row>
      <xdr:rowOff>133985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118745</xdr:rowOff>
    </xdr:from>
    <xdr:ext cx="76073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33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139065</xdr:rowOff>
    </xdr:from>
    <xdr:to>
      <xdr:col>6</xdr:col>
      <xdr:colOff>171450</xdr:colOff>
      <xdr:row>38</xdr:row>
      <xdr:rowOff>69215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53975</xdr:rowOff>
    </xdr:from>
    <xdr:ext cx="760730" cy="25781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690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16510</xdr:rowOff>
    </xdr:from>
    <xdr:to>
      <xdr:col>24</xdr:col>
      <xdr:colOff>76200</xdr:colOff>
      <xdr:row>36</xdr:row>
      <xdr:rowOff>118110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33020</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130810</xdr:rowOff>
    </xdr:from>
    <xdr:ext cx="73533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315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163195</xdr:rowOff>
    </xdr:from>
    <xdr:to>
      <xdr:col>15</xdr:col>
      <xdr:colOff>149225</xdr:colOff>
      <xdr:row>35</xdr:row>
      <xdr:rowOff>93345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103505</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6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97790</xdr:rowOff>
    </xdr:from>
    <xdr:to>
      <xdr:col>11</xdr:col>
      <xdr:colOff>60325</xdr:colOff>
      <xdr:row>35</xdr:row>
      <xdr:rowOff>27940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38100</xdr:rowOff>
    </xdr:from>
    <xdr:ext cx="76073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95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63500</xdr:rowOff>
    </xdr:from>
    <xdr:to>
      <xdr:col>6</xdr:col>
      <xdr:colOff>171450</xdr:colOff>
      <xdr:row>33</xdr:row>
      <xdr:rowOff>164465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21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3175</xdr:rowOff>
    </xdr:from>
    <xdr:ext cx="760730"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895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令和２年度に引き続き、新型コロナウイルス感染症の影響により事業の中止や規模縮小等が多くあったため、経常収支比率は全体で</a:t>
          </a:r>
          <a:r>
            <a:rPr kumimoji="1" lang="en-US" altLang="ja-JP" sz="1300">
              <a:latin typeface="ＭＳ Ｐゴシック"/>
              <a:ea typeface="ＭＳ Ｐゴシック"/>
            </a:rPr>
            <a:t>2.9</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次年度以降、通常どおりの事業実施となれば物件費も上昇することが予想される。</a:t>
          </a:r>
        </a:p>
      </xdr:txBody>
    </xdr:sp>
    <xdr:clientData/>
  </xdr:twoCellAnchor>
  <xdr:oneCellAnchor>
    <xdr:from>
      <xdr:col>62</xdr:col>
      <xdr:colOff>6350</xdr:colOff>
      <xdr:row>9</xdr:row>
      <xdr:rowOff>107950</xdr:rowOff>
    </xdr:from>
    <xdr:ext cx="297180"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6730" cy="25781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6730" cy="25781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6730" cy="25781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72390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44450</xdr:rowOff>
    </xdr:from>
    <xdr:ext cx="762000" cy="259080"/>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72390</xdr:rowOff>
    </xdr:from>
    <xdr:to>
      <xdr:col>82</xdr:col>
      <xdr:colOff>196850</xdr:colOff>
      <xdr:row>20</xdr:row>
      <xdr:rowOff>72390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87630</xdr:rowOff>
    </xdr:from>
    <xdr:ext cx="762000" cy="257810"/>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15240</xdr:rowOff>
    </xdr:from>
    <xdr:to>
      <xdr:col>82</xdr:col>
      <xdr:colOff>107950</xdr:colOff>
      <xdr:row>17</xdr:row>
      <xdr:rowOff>147320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2989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138430</xdr:rowOff>
    </xdr:from>
    <xdr:ext cx="762000" cy="259080"/>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147320</xdr:rowOff>
    </xdr:from>
    <xdr:to>
      <xdr:col>78</xdr:col>
      <xdr:colOff>69850</xdr:colOff>
      <xdr:row>18</xdr:row>
      <xdr:rowOff>53975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619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85090</xdr:rowOff>
    </xdr:from>
    <xdr:ext cx="7366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56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35560</xdr:rowOff>
    </xdr:from>
    <xdr:to>
      <xdr:col>73</xdr:col>
      <xdr:colOff>180975</xdr:colOff>
      <xdr:row>18</xdr:row>
      <xdr:rowOff>53975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216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55880</xdr:rowOff>
    </xdr:from>
    <xdr:to>
      <xdr:col>74</xdr:col>
      <xdr:colOff>31750</xdr:colOff>
      <xdr:row>17</xdr:row>
      <xdr:rowOff>157480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167640</xdr:rowOff>
    </xdr:from>
    <xdr:ext cx="762000" cy="25781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39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8255</xdr:rowOff>
    </xdr:from>
    <xdr:to>
      <xdr:col>69</xdr:col>
      <xdr:colOff>92075</xdr:colOff>
      <xdr:row>18</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943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46355</xdr:rowOff>
    </xdr:from>
    <xdr:to>
      <xdr:col>69</xdr:col>
      <xdr:colOff>142875</xdr:colOff>
      <xdr:row>17</xdr:row>
      <xdr:rowOff>147955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158115</xdr:rowOff>
    </xdr:from>
    <xdr:ext cx="760730" cy="25781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298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130810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135890</xdr:rowOff>
    </xdr:from>
    <xdr:to>
      <xdr:col>82</xdr:col>
      <xdr:colOff>158750</xdr:colOff>
      <xdr:row>17</xdr:row>
      <xdr:rowOff>66040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107950</xdr:rowOff>
    </xdr:from>
    <xdr:ext cx="762000" cy="259080"/>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96520</xdr:rowOff>
    </xdr:from>
    <xdr:to>
      <xdr:col>78</xdr:col>
      <xdr:colOff>120650</xdr:colOff>
      <xdr:row>18</xdr:row>
      <xdr:rowOff>26670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11430</xdr:rowOff>
    </xdr:from>
    <xdr:ext cx="7366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97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3175</xdr:rowOff>
    </xdr:from>
    <xdr:to>
      <xdr:col>74</xdr:col>
      <xdr:colOff>31750</xdr:colOff>
      <xdr:row>18</xdr:row>
      <xdr:rowOff>104775</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89535</xdr:rowOff>
    </xdr:from>
    <xdr:ext cx="762000" cy="25781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75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71120</xdr:rowOff>
    </xdr:from>
    <xdr:ext cx="760730"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57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128905</xdr:rowOff>
    </xdr:from>
    <xdr:to>
      <xdr:col>65</xdr:col>
      <xdr:colOff>53975</xdr:colOff>
      <xdr:row>18</xdr:row>
      <xdr:rowOff>59055</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43815</xdr:rowOff>
    </xdr:from>
    <xdr:ext cx="762000" cy="257810"/>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29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扶助費は前年度比</a:t>
          </a:r>
          <a:r>
            <a:rPr kumimoji="1" lang="en-US" altLang="ja-JP" sz="1300">
              <a:latin typeface="ＭＳ Ｐゴシック"/>
              <a:ea typeface="ＭＳ Ｐゴシック"/>
            </a:rPr>
            <a:t>4.1</a:t>
          </a:r>
          <a:r>
            <a:rPr kumimoji="1" lang="ja-JP" altLang="en-US" sz="1300">
              <a:latin typeface="ＭＳ Ｐゴシック"/>
              <a:ea typeface="ＭＳ Ｐゴシック"/>
            </a:rPr>
            <a:t>％増となったが、経常経費充当一般財源の増により、経常収支比率は</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近年、福祉医療扶助は増額傾向であるため、ポイントが上昇していくことが予想される。</a:t>
          </a:r>
        </a:p>
      </xdr:txBody>
    </xdr:sp>
    <xdr:clientData/>
  </xdr:twoCellAnchor>
  <xdr:oneCellAnchor>
    <xdr:from>
      <xdr:col>3</xdr:col>
      <xdr:colOff>123825</xdr:colOff>
      <xdr:row>49</xdr:row>
      <xdr:rowOff>107950</xdr:rowOff>
    </xdr:from>
    <xdr:ext cx="297180" cy="22542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6730" cy="25781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6730" cy="25781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6730" cy="25781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6730" cy="25781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781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121920</xdr:rowOff>
    </xdr:from>
    <xdr:ext cx="762000" cy="25781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58420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568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138430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58</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02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167640</xdr:rowOff>
    </xdr:from>
    <xdr:to>
      <xdr:col>20</xdr:col>
      <xdr:colOff>38100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107950</xdr:rowOff>
    </xdr:from>
    <xdr:ext cx="73533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77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58420</xdr:rowOff>
    </xdr:from>
    <xdr:to>
      <xdr:col>15</xdr:col>
      <xdr:colOff>98425</xdr:colOff>
      <xdr:row>58</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02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161290</xdr:rowOff>
    </xdr:from>
    <xdr:to>
      <xdr:col>11</xdr:col>
      <xdr:colOff>9525</xdr:colOff>
      <xdr:row>58</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33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167640</xdr:rowOff>
    </xdr:from>
    <xdr:to>
      <xdr:col>11</xdr:col>
      <xdr:colOff>60325</xdr:colOff>
      <xdr:row>57</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107950</xdr:rowOff>
    </xdr:from>
    <xdr:ext cx="76073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7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107950</xdr:rowOff>
    </xdr:from>
    <xdr:ext cx="76073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7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93980</xdr:rowOff>
    </xdr:from>
    <xdr:ext cx="73533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380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93980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93980</xdr:rowOff>
    </xdr:from>
    <xdr:ext cx="76073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38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25400</xdr:rowOff>
    </xdr:from>
    <xdr:ext cx="76073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69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繰出金のうち、下水道事業会計において令和２年度に実施した修繕が完了したことに伴い、経常経費充当一般財源が前年度比</a:t>
          </a:r>
          <a:r>
            <a:rPr kumimoji="1" lang="en-US" altLang="ja-JP" sz="1300">
              <a:latin typeface="ＭＳ Ｐゴシック"/>
              <a:ea typeface="ＭＳ Ｐゴシック"/>
            </a:rPr>
            <a:t>13.3</a:t>
          </a:r>
          <a:r>
            <a:rPr kumimoji="1" lang="ja-JP" altLang="en-US" sz="1300">
              <a:latin typeface="ＭＳ Ｐゴシック"/>
              <a:ea typeface="ＭＳ Ｐゴシック"/>
            </a:rPr>
            <a:t>％減となり、経常収支比率は</a:t>
          </a:r>
          <a:r>
            <a:rPr kumimoji="1" lang="en-US" altLang="ja-JP" sz="1300">
              <a:latin typeface="ＭＳ Ｐゴシック"/>
              <a:ea typeface="ＭＳ Ｐゴシック"/>
            </a:rPr>
            <a:t>2.6</a:t>
          </a:r>
          <a:r>
            <a:rPr kumimoji="1" lang="ja-JP" altLang="en-US" sz="1300">
              <a:latin typeface="ＭＳ Ｐゴシック"/>
              <a:ea typeface="ＭＳ Ｐゴシック"/>
            </a:rPr>
            <a:t>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維持補修費、投資及び出資・貸付金は大きな変化はなかった。</a:t>
          </a:r>
        </a:p>
      </xdr:txBody>
    </xdr:sp>
    <xdr:clientData/>
  </xdr:twoCellAnchor>
  <xdr:oneCellAnchor>
    <xdr:from>
      <xdr:col>62</xdr:col>
      <xdr:colOff>6350</xdr:colOff>
      <xdr:row>49</xdr:row>
      <xdr:rowOff>107950</xdr:rowOff>
    </xdr:from>
    <xdr:ext cx="29718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6730" cy="25781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6730" cy="25781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6730" cy="25781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6730" cy="25781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156845</xdr:rowOff>
    </xdr:from>
    <xdr:to>
      <xdr:col>82</xdr:col>
      <xdr:colOff>107950</xdr:colOff>
      <xdr:row>59</xdr:row>
      <xdr:rowOff>78740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695"/>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50800</xdr:rowOff>
    </xdr:from>
    <xdr:ext cx="762000" cy="259080"/>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78740</xdr:rowOff>
    </xdr:from>
    <xdr:to>
      <xdr:col>82</xdr:col>
      <xdr:colOff>196850</xdr:colOff>
      <xdr:row>59</xdr:row>
      <xdr:rowOff>78740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71755</xdr:rowOff>
    </xdr:from>
    <xdr:ext cx="762000" cy="259080"/>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156845</xdr:rowOff>
    </xdr:from>
    <xdr:to>
      <xdr:col>82</xdr:col>
      <xdr:colOff>196850</xdr:colOff>
      <xdr:row>53</xdr:row>
      <xdr:rowOff>156845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156845</xdr:rowOff>
    </xdr:from>
    <xdr:to>
      <xdr:col>82</xdr:col>
      <xdr:colOff>107950</xdr:colOff>
      <xdr:row>56</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86595"/>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16510</xdr:rowOff>
    </xdr:from>
    <xdr:ext cx="762000" cy="259080"/>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44450</xdr:rowOff>
    </xdr:from>
    <xdr:to>
      <xdr:col>82</xdr:col>
      <xdr:colOff>158750</xdr:colOff>
      <xdr:row>56</xdr:row>
      <xdr:rowOff>146050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53975</xdr:rowOff>
    </xdr:from>
    <xdr:to>
      <xdr:col>78</xdr:col>
      <xdr:colOff>69850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551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21590</xdr:rowOff>
    </xdr:from>
    <xdr:to>
      <xdr:col>78</xdr:col>
      <xdr:colOff>120650</xdr:colOff>
      <xdr:row>56</xdr:row>
      <xdr:rowOff>123190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133350</xdr:rowOff>
    </xdr:from>
    <xdr:ext cx="736600" cy="25781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6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53975</xdr:rowOff>
    </xdr:from>
    <xdr:to>
      <xdr:col>73</xdr:col>
      <xdr:colOff>180975</xdr:colOff>
      <xdr:row>56</xdr:row>
      <xdr:rowOff>118110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51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16510</xdr:rowOff>
    </xdr:from>
    <xdr:to>
      <xdr:col>74</xdr:col>
      <xdr:colOff>31750</xdr:colOff>
      <xdr:row>56</xdr:row>
      <xdr:rowOff>118110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102870</xdr:rowOff>
    </xdr:from>
    <xdr:ext cx="7620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118110</xdr:rowOff>
    </xdr:from>
    <xdr:to>
      <xdr:col>69</xdr:col>
      <xdr:colOff>92075</xdr:colOff>
      <xdr:row>56</xdr:row>
      <xdr:rowOff>135890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193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34925</xdr:rowOff>
    </xdr:from>
    <xdr:to>
      <xdr:col>69</xdr:col>
      <xdr:colOff>142875</xdr:colOff>
      <xdr:row>56</xdr:row>
      <xdr:rowOff>136525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146685</xdr:rowOff>
    </xdr:from>
    <xdr:ext cx="760730" cy="25781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49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26035</xdr:rowOff>
    </xdr:from>
    <xdr:to>
      <xdr:col>65</xdr:col>
      <xdr:colOff>53975</xdr:colOff>
      <xdr:row>56</xdr:row>
      <xdr:rowOff>127635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137795</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106045</xdr:rowOff>
    </xdr:from>
    <xdr:to>
      <xdr:col>82</xdr:col>
      <xdr:colOff>158750</xdr:colOff>
      <xdr:row>56</xdr:row>
      <xdr:rowOff>36195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122555</xdr:rowOff>
    </xdr:from>
    <xdr:ext cx="762000" cy="257810"/>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80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139700</xdr:rowOff>
    </xdr:from>
    <xdr:ext cx="7366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40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3175</xdr:rowOff>
    </xdr:from>
    <xdr:to>
      <xdr:col>74</xdr:col>
      <xdr:colOff>31750</xdr:colOff>
      <xdr:row>56</xdr:row>
      <xdr:rowOff>104775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114935</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7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67310</xdr:rowOff>
    </xdr:from>
    <xdr:to>
      <xdr:col>69</xdr:col>
      <xdr:colOff>142875</xdr:colOff>
      <xdr:row>56</xdr:row>
      <xdr:rowOff>168910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153670</xdr:rowOff>
    </xdr:from>
    <xdr:ext cx="76073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4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85090</xdr:rowOff>
    </xdr:from>
    <xdr:to>
      <xdr:col>65</xdr:col>
      <xdr:colOff>53975</xdr:colOff>
      <xdr:row>57</xdr:row>
      <xdr:rowOff>15240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7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令和３年度は一部事務組合負担金（塵芥処理）の減額等により、補助費等の経常経費充当一般財源は前年度比</a:t>
          </a:r>
          <a:r>
            <a:rPr kumimoji="1" lang="en-US" altLang="ja-JP" sz="1300">
              <a:latin typeface="ＭＳ Ｐゴシック"/>
              <a:ea typeface="ＭＳ Ｐゴシック"/>
            </a:rPr>
            <a:t>1.2</a:t>
          </a:r>
          <a:r>
            <a:rPr kumimoji="1" lang="ja-JP" altLang="en-US" sz="1300">
              <a:latin typeface="ＭＳ Ｐゴシック"/>
              <a:ea typeface="ＭＳ Ｐゴシック"/>
            </a:rPr>
            <a:t>％の減、経常収支比率は</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ポイント減少した。</a:t>
          </a:r>
        </a:p>
      </xdr:txBody>
    </xdr:sp>
    <xdr:clientData/>
  </xdr:twoCellAnchor>
  <xdr:oneCellAnchor>
    <xdr:from>
      <xdr:col>62</xdr:col>
      <xdr:colOff>6350</xdr:colOff>
      <xdr:row>29</xdr:row>
      <xdr:rowOff>107950</xdr:rowOff>
    </xdr:from>
    <xdr:ext cx="297180" cy="22542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6730" cy="25908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6730" cy="25781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6730" cy="2584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6730" cy="25908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6730" cy="257810"/>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6730" cy="25908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135255</xdr:rowOff>
    </xdr:from>
    <xdr:to>
      <xdr:col>82</xdr:col>
      <xdr:colOff>107950</xdr:colOff>
      <xdr:row>41</xdr:row>
      <xdr:rowOff>17780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10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161290</xdr:rowOff>
    </xdr:from>
    <xdr:ext cx="762000" cy="259080"/>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17780</xdr:rowOff>
    </xdr:from>
    <xdr:to>
      <xdr:col>82</xdr:col>
      <xdr:colOff>196850</xdr:colOff>
      <xdr:row>41</xdr:row>
      <xdr:rowOff>17780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50165</xdr:rowOff>
    </xdr:from>
    <xdr:ext cx="762000" cy="259080"/>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135255</xdr:rowOff>
    </xdr:from>
    <xdr:to>
      <xdr:col>82</xdr:col>
      <xdr:colOff>196850</xdr:colOff>
      <xdr:row>33</xdr:row>
      <xdr:rowOff>135255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3175</xdr:rowOff>
    </xdr:from>
    <xdr:to>
      <xdr:col>82</xdr:col>
      <xdr:colOff>107950</xdr:colOff>
      <xdr:row>38</xdr:row>
      <xdr:rowOff>107315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1827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167640</xdr:rowOff>
    </xdr:from>
    <xdr:ext cx="762000" cy="257810"/>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83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151130</xdr:rowOff>
    </xdr:from>
    <xdr:to>
      <xdr:col>82</xdr:col>
      <xdr:colOff>158750</xdr:colOff>
      <xdr:row>37</xdr:row>
      <xdr:rowOff>81280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107315</xdr:rowOff>
    </xdr:from>
    <xdr:to>
      <xdr:col>78</xdr:col>
      <xdr:colOff>69850</xdr:colOff>
      <xdr:row>38</xdr:row>
      <xdr:rowOff>133350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224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32385</xdr:rowOff>
    </xdr:from>
    <xdr:to>
      <xdr:col>78</xdr:col>
      <xdr:colOff>120650</xdr:colOff>
      <xdr:row>37</xdr:row>
      <xdr:rowOff>133985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144145</xdr:rowOff>
    </xdr:from>
    <xdr:ext cx="736600" cy="25781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448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81280</xdr:rowOff>
    </xdr:from>
    <xdr:to>
      <xdr:col>73</xdr:col>
      <xdr:colOff>180975</xdr:colOff>
      <xdr:row>38</xdr:row>
      <xdr:rowOff>133350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963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38735</xdr:rowOff>
    </xdr:from>
    <xdr:to>
      <xdr:col>74</xdr:col>
      <xdr:colOff>31750</xdr:colOff>
      <xdr:row>37</xdr:row>
      <xdr:rowOff>140335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150495</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5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9525</xdr:rowOff>
    </xdr:from>
    <xdr:to>
      <xdr:col>69</xdr:col>
      <xdr:colOff>92075</xdr:colOff>
      <xdr:row>38</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2462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32385</xdr:rowOff>
    </xdr:from>
    <xdr:to>
      <xdr:col>69</xdr:col>
      <xdr:colOff>142875</xdr:colOff>
      <xdr:row>37</xdr:row>
      <xdr:rowOff>133985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144145</xdr:rowOff>
    </xdr:from>
    <xdr:ext cx="760730" cy="25781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48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12700</xdr:rowOff>
    </xdr:from>
    <xdr:to>
      <xdr:col>65</xdr:col>
      <xdr:colOff>53975</xdr:colOff>
      <xdr:row>37</xdr:row>
      <xdr:rowOff>114300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124460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123825</xdr:rowOff>
    </xdr:from>
    <xdr:to>
      <xdr:col>82</xdr:col>
      <xdr:colOff>158750</xdr:colOff>
      <xdr:row>38</xdr:row>
      <xdr:rowOff>53975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95885</xdr:rowOff>
    </xdr:from>
    <xdr:ext cx="762000" cy="259080"/>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56515</xdr:rowOff>
    </xdr:from>
    <xdr:to>
      <xdr:col>78</xdr:col>
      <xdr:colOff>120650</xdr:colOff>
      <xdr:row>38</xdr:row>
      <xdr:rowOff>158115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143510</xdr:rowOff>
    </xdr:from>
    <xdr:ext cx="736600" cy="25781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586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82550</xdr:rowOff>
    </xdr:from>
    <xdr:to>
      <xdr:col>74</xdr:col>
      <xdr:colOff>31750</xdr:colOff>
      <xdr:row>39</xdr:row>
      <xdr:rowOff>12700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168910</xdr:rowOff>
    </xdr:from>
    <xdr:ext cx="762000" cy="25781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84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116840</xdr:rowOff>
    </xdr:from>
    <xdr:ext cx="76073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31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130175</xdr:rowOff>
    </xdr:from>
    <xdr:to>
      <xdr:col>65</xdr:col>
      <xdr:colOff>53975</xdr:colOff>
      <xdr:row>38</xdr:row>
      <xdr:rowOff>60325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45085</xdr:rowOff>
    </xdr:from>
    <xdr:ext cx="762000" cy="2584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60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長期債に係る元利償還金が前年度比</a:t>
          </a:r>
          <a:r>
            <a:rPr kumimoji="1" lang="en-US" altLang="ja-JP" sz="1300">
              <a:latin typeface="ＭＳ Ｐゴシック"/>
              <a:ea typeface="ＭＳ Ｐゴシック"/>
            </a:rPr>
            <a:t>23.1</a:t>
          </a:r>
          <a:r>
            <a:rPr kumimoji="1" lang="ja-JP" altLang="en-US" sz="1300">
              <a:latin typeface="ＭＳ Ｐゴシック"/>
              <a:ea typeface="ＭＳ Ｐゴシック"/>
            </a:rPr>
            <a:t>％増となったことに伴い、経常経費充当一般財源も増となり、経常収支比率は前年度比</a:t>
          </a:r>
          <a:r>
            <a:rPr kumimoji="1" lang="en-US" altLang="ja-JP" sz="1300">
              <a:latin typeface="ＭＳ Ｐゴシック"/>
              <a:ea typeface="ＭＳ Ｐゴシック"/>
            </a:rPr>
            <a:t>2.2</a:t>
          </a:r>
          <a:r>
            <a:rPr kumimoji="1" lang="ja-JP" altLang="en-US" sz="1300">
              <a:latin typeface="ＭＳ Ｐゴシック"/>
              <a:ea typeface="ＭＳ Ｐゴシック"/>
            </a:rPr>
            <a:t>ポイント増となった。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今後、建設事業等に伴う地方債の元金償還の開始に伴い、ポイントが上昇する見込みである。</a:t>
          </a:r>
        </a:p>
      </xdr:txBody>
    </xdr:sp>
    <xdr:clientData/>
  </xdr:twoCellAnchor>
  <xdr:oneCellAnchor>
    <xdr:from>
      <xdr:col>3</xdr:col>
      <xdr:colOff>123825</xdr:colOff>
      <xdr:row>69</xdr:row>
      <xdr:rowOff>107950</xdr:rowOff>
    </xdr:from>
    <xdr:ext cx="297180" cy="22542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730" cy="25781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730" cy="25781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730" cy="25781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730" cy="25781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110490</xdr:rowOff>
    </xdr:from>
    <xdr:ext cx="762000" cy="257810"/>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7810"/>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49530</xdr:rowOff>
    </xdr:from>
    <xdr:to>
      <xdr:col>24</xdr:col>
      <xdr:colOff>25400</xdr:colOff>
      <xdr:row>78</xdr:row>
      <xdr:rowOff>149860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2263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53975</xdr:rowOff>
    </xdr:from>
    <xdr:ext cx="762000" cy="257810"/>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1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49530</xdr:rowOff>
    </xdr:from>
    <xdr:to>
      <xdr:col>19</xdr:col>
      <xdr:colOff>187325</xdr:colOff>
      <xdr:row>78</xdr:row>
      <xdr:rowOff>99695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4226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151765</xdr:rowOff>
    </xdr:from>
    <xdr:to>
      <xdr:col>20</xdr:col>
      <xdr:colOff>38100</xdr:colOff>
      <xdr:row>78</xdr:row>
      <xdr:rowOff>81915</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92075</xdr:rowOff>
    </xdr:from>
    <xdr:ext cx="735330" cy="25908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222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99695</xdr:rowOff>
    </xdr:from>
    <xdr:to>
      <xdr:col>15</xdr:col>
      <xdr:colOff>98425</xdr:colOff>
      <xdr:row>78</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4727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160655</xdr:rowOff>
    </xdr:from>
    <xdr:to>
      <xdr:col>15</xdr:col>
      <xdr:colOff>149225</xdr:colOff>
      <xdr:row>78</xdr:row>
      <xdr:rowOff>90805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100965</xdr:rowOff>
    </xdr:from>
    <xdr:ext cx="762000" cy="25781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31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118110</xdr:rowOff>
    </xdr:from>
    <xdr:to>
      <xdr:col>11</xdr:col>
      <xdr:colOff>9525</xdr:colOff>
      <xdr:row>78</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491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151765</xdr:rowOff>
    </xdr:from>
    <xdr:to>
      <xdr:col>11</xdr:col>
      <xdr:colOff>60325</xdr:colOff>
      <xdr:row>78</xdr:row>
      <xdr:rowOff>81915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92075</xdr:rowOff>
    </xdr:from>
    <xdr:ext cx="76073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222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156210</xdr:rowOff>
    </xdr:from>
    <xdr:to>
      <xdr:col>6</xdr:col>
      <xdr:colOff>171450</xdr:colOff>
      <xdr:row>78</xdr:row>
      <xdr:rowOff>86360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96520</xdr:rowOff>
    </xdr:from>
    <xdr:ext cx="76073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267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99060</xdr:rowOff>
    </xdr:from>
    <xdr:to>
      <xdr:col>24</xdr:col>
      <xdr:colOff>76200</xdr:colOff>
      <xdr:row>79</xdr:row>
      <xdr:rowOff>29210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71120</xdr:rowOff>
    </xdr:from>
    <xdr:ext cx="762000" cy="259080"/>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170180</xdr:rowOff>
    </xdr:from>
    <xdr:to>
      <xdr:col>20</xdr:col>
      <xdr:colOff>38100</xdr:colOff>
      <xdr:row>78</xdr:row>
      <xdr:rowOff>100330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85090</xdr:rowOff>
    </xdr:from>
    <xdr:ext cx="73533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581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48895</xdr:rowOff>
    </xdr:from>
    <xdr:to>
      <xdr:col>15</xdr:col>
      <xdr:colOff>149225</xdr:colOff>
      <xdr:row>78</xdr:row>
      <xdr:rowOff>150495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135255</xdr:rowOff>
    </xdr:from>
    <xdr:ext cx="762000" cy="25781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08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162560</xdr:rowOff>
    </xdr:from>
    <xdr:ext cx="76073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35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67310</xdr:rowOff>
    </xdr:from>
    <xdr:to>
      <xdr:col>6</xdr:col>
      <xdr:colOff>171450</xdr:colOff>
      <xdr:row>78</xdr:row>
      <xdr:rowOff>168910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153670</xdr:rowOff>
    </xdr:from>
    <xdr:ext cx="76073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267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経常収支比率は、前年度と比較し人件費で</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ポイント減、物件費で</a:t>
          </a:r>
          <a:r>
            <a:rPr kumimoji="1" lang="en-US" altLang="ja-JP" sz="1300">
              <a:latin typeface="ＭＳ Ｐゴシック"/>
              <a:ea typeface="ＭＳ Ｐゴシック"/>
            </a:rPr>
            <a:t>2.9</a:t>
          </a:r>
          <a:r>
            <a:rPr kumimoji="1" lang="ja-JP" altLang="en-US" sz="1300">
              <a:latin typeface="ＭＳ Ｐゴシック"/>
              <a:ea typeface="ＭＳ Ｐゴシック"/>
            </a:rPr>
            <a:t>ポイント減、補助費等で</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ポイント減、繰出金で</a:t>
          </a:r>
          <a:r>
            <a:rPr kumimoji="1" lang="en-US" altLang="ja-JP" sz="1300">
              <a:latin typeface="ＭＳ Ｐゴシック"/>
              <a:ea typeface="ＭＳ Ｐゴシック"/>
            </a:rPr>
            <a:t>2.5</a:t>
          </a:r>
          <a:r>
            <a:rPr kumimoji="1" lang="ja-JP" altLang="en-US" sz="1300">
              <a:latin typeface="ＭＳ Ｐゴシック"/>
              <a:ea typeface="ＭＳ Ｐゴシック"/>
            </a:rPr>
            <a:t>ポイント減となった。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普通交付税の再算定による追加交付により、公債費以外の経常収支比率は</a:t>
          </a:r>
          <a:r>
            <a:rPr kumimoji="1" lang="en-US" altLang="ja-JP" sz="1300">
              <a:latin typeface="ＭＳ Ｐゴシック"/>
              <a:ea typeface="ＭＳ Ｐゴシック"/>
            </a:rPr>
            <a:t>8.9</a:t>
          </a:r>
          <a:r>
            <a:rPr kumimoji="1" lang="ja-JP" altLang="en-US" sz="1300">
              <a:latin typeface="ＭＳ Ｐゴシック"/>
              <a:ea typeface="ＭＳ Ｐゴシック"/>
            </a:rPr>
            <a:t>ポイント減となった。</a:t>
          </a:r>
        </a:p>
      </xdr:txBody>
    </xdr:sp>
    <xdr:clientData/>
  </xdr:twoCellAnchor>
  <xdr:oneCellAnchor>
    <xdr:from>
      <xdr:col>62</xdr:col>
      <xdr:colOff>6350</xdr:colOff>
      <xdr:row>69</xdr:row>
      <xdr:rowOff>107950</xdr:rowOff>
    </xdr:from>
    <xdr:ext cx="297180" cy="22542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6730"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6730" cy="25781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6730" cy="2584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6730"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6730" cy="25781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6730"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147955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120650</xdr:rowOff>
    </xdr:from>
    <xdr:ext cx="762000" cy="257810"/>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81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147955</xdr:rowOff>
    </xdr:from>
    <xdr:to>
      <xdr:col>82</xdr:col>
      <xdr:colOff>196850</xdr:colOff>
      <xdr:row>81</xdr:row>
      <xdr:rowOff>147955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110490</xdr:rowOff>
    </xdr:from>
    <xdr:ext cx="762000" cy="257810"/>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133350</xdr:rowOff>
    </xdr:from>
    <xdr:to>
      <xdr:col>82</xdr:col>
      <xdr:colOff>107950</xdr:colOff>
      <xdr:row>78</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63550"/>
          <a:ext cx="8382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93980</xdr:rowOff>
    </xdr:from>
    <xdr:ext cx="762000" cy="259080"/>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3175</xdr:rowOff>
    </xdr:from>
    <xdr:to>
      <xdr:col>78</xdr:col>
      <xdr:colOff>69850</xdr:colOff>
      <xdr:row>78</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7627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61595</xdr:rowOff>
    </xdr:from>
    <xdr:to>
      <xdr:col>78</xdr:col>
      <xdr:colOff>120650</xdr:colOff>
      <xdr:row>77</xdr:row>
      <xdr:rowOff>163195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1905</xdr:rowOff>
    </xdr:from>
    <xdr:ext cx="7366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32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161290</xdr:rowOff>
    </xdr:from>
    <xdr:to>
      <xdr:col>73</xdr:col>
      <xdr:colOff>180975</xdr:colOff>
      <xdr:row>78</xdr:row>
      <xdr:rowOff>3175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629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97790</xdr:rowOff>
    </xdr:from>
    <xdr:to>
      <xdr:col>74</xdr:col>
      <xdr:colOff>31750</xdr:colOff>
      <xdr:row>78</xdr:row>
      <xdr:rowOff>27305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37465</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6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46990</xdr:rowOff>
    </xdr:from>
    <xdr:to>
      <xdr:col>69</xdr:col>
      <xdr:colOff>92075</xdr:colOff>
      <xdr:row>77</xdr:row>
      <xdr:rowOff>161290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486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84455</xdr:rowOff>
    </xdr:from>
    <xdr:to>
      <xdr:col>69</xdr:col>
      <xdr:colOff>142875</xdr:colOff>
      <xdr:row>78</xdr:row>
      <xdr:rowOff>14605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24765</xdr:rowOff>
    </xdr:from>
    <xdr:ext cx="76073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549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29210</xdr:rowOff>
    </xdr:from>
    <xdr:to>
      <xdr:col>65</xdr:col>
      <xdr:colOff>53975</xdr:colOff>
      <xdr:row>77</xdr:row>
      <xdr:rowOff>130175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114935</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16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82550</xdr:rowOff>
    </xdr:from>
    <xdr:to>
      <xdr:col>82</xdr:col>
      <xdr:colOff>158750</xdr:colOff>
      <xdr:row>77</xdr:row>
      <xdr:rowOff>12700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99060</xdr:rowOff>
    </xdr:from>
    <xdr:ext cx="762000" cy="257810"/>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57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116840</xdr:rowOff>
    </xdr:from>
    <xdr:ext cx="7366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8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123825</xdr:rowOff>
    </xdr:from>
    <xdr:to>
      <xdr:col>74</xdr:col>
      <xdr:colOff>31750</xdr:colOff>
      <xdr:row>78</xdr:row>
      <xdr:rowOff>53975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38735</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11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110490</xdr:rowOff>
    </xdr:from>
    <xdr:to>
      <xdr:col>69</xdr:col>
      <xdr:colOff>142875</xdr:colOff>
      <xdr:row>78</xdr:row>
      <xdr:rowOff>40640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25400</xdr:rowOff>
    </xdr:from>
    <xdr:ext cx="76073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98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107950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高知県梼原町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781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781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781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781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64770</xdr:rowOff>
    </xdr:from>
    <xdr:to>
      <xdr:col>29</xdr:col>
      <xdr:colOff>127000</xdr:colOff>
      <xdr:row>18</xdr:row>
      <xdr:rowOff>87630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5651500" y="1998345"/>
          <a:ext cx="0" cy="1223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59690</xdr:rowOff>
    </xdr:from>
    <xdr:ext cx="760730" cy="259080"/>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4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112,986</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87630</xdr:rowOff>
    </xdr:from>
    <xdr:to>
      <xdr:col>30</xdr:col>
      <xdr:colOff>25400</xdr:colOff>
      <xdr:row>18</xdr:row>
      <xdr:rowOff>87630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562600" y="3221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151130</xdr:rowOff>
    </xdr:from>
    <xdr:ext cx="760730" cy="259080"/>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648,139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64770</xdr:rowOff>
    </xdr:from>
    <xdr:to>
      <xdr:col>30</xdr:col>
      <xdr:colOff>25400</xdr:colOff>
      <xdr:row>11</xdr:row>
      <xdr:rowOff>64770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562600" y="19983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5080</xdr:rowOff>
    </xdr:from>
    <xdr:to>
      <xdr:col>29</xdr:col>
      <xdr:colOff>127000</xdr:colOff>
      <xdr:row>17</xdr:row>
      <xdr:rowOff>29210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03800" y="2967355"/>
          <a:ext cx="6477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161290</xdr:rowOff>
    </xdr:from>
    <xdr:ext cx="760730" cy="259080"/>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5211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217,232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141605</xdr:rowOff>
    </xdr:from>
    <xdr:to>
      <xdr:col>29</xdr:col>
      <xdr:colOff>177800</xdr:colOff>
      <xdr:row>17</xdr:row>
      <xdr:rowOff>71755</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a:xfrm>
          <a:off x="5600700" y="293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29210</xdr:rowOff>
    </xdr:from>
    <xdr:to>
      <xdr:col>26</xdr:col>
      <xdr:colOff>50800</xdr:colOff>
      <xdr:row>17</xdr:row>
      <xdr:rowOff>47625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305300" y="299148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47625</xdr:rowOff>
    </xdr:from>
    <xdr:to>
      <xdr:col>26</xdr:col>
      <xdr:colOff>101600</xdr:colOff>
      <xdr:row>16</xdr:row>
      <xdr:rowOff>149225</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a:xfrm>
          <a:off x="4953000" y="283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159385</xdr:rowOff>
    </xdr:from>
    <xdr:ext cx="736600" cy="2584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07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47625</xdr:rowOff>
    </xdr:from>
    <xdr:to>
      <xdr:col>22</xdr:col>
      <xdr:colOff>114300</xdr:colOff>
      <xdr:row>17</xdr:row>
      <xdr:rowOff>62230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606800" y="300990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60960</xdr:rowOff>
    </xdr:from>
    <xdr:to>
      <xdr:col>22</xdr:col>
      <xdr:colOff>165100</xdr:colOff>
      <xdr:row>16</xdr:row>
      <xdr:rowOff>162560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254500" y="2851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1270</xdr:rowOff>
    </xdr:from>
    <xdr:ext cx="7620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2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62230</xdr:rowOff>
    </xdr:from>
    <xdr:to>
      <xdr:col>18</xdr:col>
      <xdr:colOff>177800</xdr:colOff>
      <xdr:row>17</xdr:row>
      <xdr:rowOff>89535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2908300" y="302450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82550</xdr:rowOff>
    </xdr:from>
    <xdr:to>
      <xdr:col>19</xdr:col>
      <xdr:colOff>38100</xdr:colOff>
      <xdr:row>17</xdr:row>
      <xdr:rowOff>12700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556000" y="2873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22860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88265</xdr:rowOff>
    </xdr:from>
    <xdr:to>
      <xdr:col>15</xdr:col>
      <xdr:colOff>101600</xdr:colOff>
      <xdr:row>17</xdr:row>
      <xdr:rowOff>18415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2857500" y="2879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29210</xdr:rowOff>
    </xdr:from>
    <xdr:ext cx="762000" cy="25781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85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125730</xdr:rowOff>
    </xdr:from>
    <xdr:to>
      <xdr:col>29</xdr:col>
      <xdr:colOff>177800</xdr:colOff>
      <xdr:row>17</xdr:row>
      <xdr:rowOff>55880</xdr:rowOff>
    </xdr:to>
    <xdr:sp macro="" textlink="">
      <xdr:nvSpPr>
        <xdr:cNvPr id="66" name="楕円 65">
          <a:extLst>
            <a:ext uri="{FF2B5EF4-FFF2-40B4-BE49-F238E27FC236}">
              <a16:creationId xmlns:a16="http://schemas.microsoft.com/office/drawing/2014/main" id="{00000000-0008-0000-0500-000042000000}"/>
            </a:ext>
          </a:extLst>
        </xdr:cNvPr>
        <xdr:cNvSpPr/>
      </xdr:nvSpPr>
      <xdr:spPr>
        <a:xfrm>
          <a:off x="5600700" y="2916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142240</xdr:rowOff>
    </xdr:from>
    <xdr:ext cx="760730" cy="259080"/>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616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224,061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149225</xdr:rowOff>
    </xdr:from>
    <xdr:to>
      <xdr:col>26</xdr:col>
      <xdr:colOff>101600</xdr:colOff>
      <xdr:row>17</xdr:row>
      <xdr:rowOff>79375</xdr:rowOff>
    </xdr:to>
    <xdr:sp macro="" textlink="">
      <xdr:nvSpPr>
        <xdr:cNvPr id="68" name="楕円 67">
          <a:extLst>
            <a:ext uri="{FF2B5EF4-FFF2-40B4-BE49-F238E27FC236}">
              <a16:creationId xmlns:a16="http://schemas.microsoft.com/office/drawing/2014/main" id="{00000000-0008-0000-0500-000044000000}"/>
            </a:ext>
          </a:extLst>
        </xdr:cNvPr>
        <xdr:cNvSpPr/>
      </xdr:nvSpPr>
      <xdr:spPr>
        <a:xfrm>
          <a:off x="4953000" y="294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64135</xdr:rowOff>
    </xdr:from>
    <xdr:ext cx="736600" cy="25781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264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213,925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168275</xdr:rowOff>
    </xdr:from>
    <xdr:to>
      <xdr:col>22</xdr:col>
      <xdr:colOff>165100</xdr:colOff>
      <xdr:row>17</xdr:row>
      <xdr:rowOff>98425</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4254500" y="295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83185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4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205,618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11430</xdr:rowOff>
    </xdr:from>
    <xdr:to>
      <xdr:col>19</xdr:col>
      <xdr:colOff>38100</xdr:colOff>
      <xdr:row>17</xdr:row>
      <xdr:rowOff>113030</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3556000" y="297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97790</xdr:rowOff>
    </xdr:from>
    <xdr:ext cx="762000" cy="25781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0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199,225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38735</xdr:rowOff>
    </xdr:from>
    <xdr:to>
      <xdr:col>15</xdr:col>
      <xdr:colOff>101600</xdr:colOff>
      <xdr:row>17</xdr:row>
      <xdr:rowOff>140335</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2857500" y="300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125095</xdr:rowOff>
    </xdr:from>
    <xdr:ext cx="762000" cy="2584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7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240665</xdr:rowOff>
    </xdr:from>
    <xdr:to>
      <xdr:col>33</xdr:col>
      <xdr:colOff>114300</xdr:colOff>
      <xdr:row>37</xdr:row>
      <xdr:rowOff>240665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3653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99695</xdr:rowOff>
    </xdr:from>
    <xdr:ext cx="762000" cy="25781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654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622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156210</xdr:rowOff>
    </xdr:from>
    <xdr:ext cx="762000" cy="25654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36195</xdr:rowOff>
    </xdr:from>
    <xdr:to>
      <xdr:col>29</xdr:col>
      <xdr:colOff>127000</xdr:colOff>
      <xdr:row>38</xdr:row>
      <xdr:rowOff>22860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flipV="1">
          <a:off x="5651500" y="6303645"/>
          <a:ext cx="0" cy="11868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337820</xdr:rowOff>
    </xdr:from>
    <xdr:ext cx="760730" cy="25717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2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-21,784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22860</xdr:rowOff>
    </xdr:from>
    <xdr:to>
      <xdr:col>30</xdr:col>
      <xdr:colOff>25400</xdr:colOff>
      <xdr:row>38</xdr:row>
      <xdr:rowOff>22860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5562600" y="7490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122555</xdr:rowOff>
    </xdr:from>
    <xdr:ext cx="760730" cy="256540"/>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710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185,938</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36195</xdr:rowOff>
    </xdr:from>
    <xdr:to>
      <xdr:col>30</xdr:col>
      <xdr:colOff>25400</xdr:colOff>
      <xdr:row>34</xdr:row>
      <xdr:rowOff>36195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5562600" y="63036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67310</xdr:rowOff>
    </xdr:from>
    <xdr:to>
      <xdr:col>29</xdr:col>
      <xdr:colOff>127000</xdr:colOff>
      <xdr:row>37</xdr:row>
      <xdr:rowOff>107315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flipV="1">
          <a:off x="5003800" y="7192010"/>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341630</xdr:rowOff>
    </xdr:from>
    <xdr:ext cx="760730" cy="259080"/>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9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36,494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153670</xdr:rowOff>
    </xdr:from>
    <xdr:to>
      <xdr:col>29</xdr:col>
      <xdr:colOff>177800</xdr:colOff>
      <xdr:row>37</xdr:row>
      <xdr:rowOff>83185</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a:xfrm>
          <a:off x="5600700" y="71069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92710</xdr:rowOff>
    </xdr:from>
    <xdr:to>
      <xdr:col>26</xdr:col>
      <xdr:colOff>50800</xdr:colOff>
      <xdr:row>37</xdr:row>
      <xdr:rowOff>107315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4305300" y="721741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92075</xdr:rowOff>
    </xdr:from>
    <xdr:to>
      <xdr:col>26</xdr:col>
      <xdr:colOff>101600</xdr:colOff>
      <xdr:row>37</xdr:row>
      <xdr:rowOff>22860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a:xfrm>
          <a:off x="4953000" y="7045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204470</xdr:rowOff>
    </xdr:from>
    <xdr:ext cx="736600" cy="259080"/>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1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84455</xdr:rowOff>
    </xdr:from>
    <xdr:to>
      <xdr:col>22</xdr:col>
      <xdr:colOff>114300</xdr:colOff>
      <xdr:row>37</xdr:row>
      <xdr:rowOff>92710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3606800" y="720915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106045</xdr:rowOff>
    </xdr:from>
    <xdr:to>
      <xdr:col>22</xdr:col>
      <xdr:colOff>165100</xdr:colOff>
      <xdr:row>37</xdr:row>
      <xdr:rowOff>36195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254500" y="7059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217805</xdr:rowOff>
    </xdr:from>
    <xdr:ext cx="762000" cy="25908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84455</xdr:rowOff>
    </xdr:from>
    <xdr:to>
      <xdr:col>18</xdr:col>
      <xdr:colOff>177800</xdr:colOff>
      <xdr:row>37</xdr:row>
      <xdr:rowOff>96520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2908300" y="720915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116840</xdr:rowOff>
    </xdr:from>
    <xdr:to>
      <xdr:col>19</xdr:col>
      <xdr:colOff>38100</xdr:colOff>
      <xdr:row>37</xdr:row>
      <xdr:rowOff>46990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3556000" y="707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228600</xdr:rowOff>
    </xdr:from>
    <xdr:ext cx="76200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113665</xdr:rowOff>
    </xdr:from>
    <xdr:to>
      <xdr:col>15</xdr:col>
      <xdr:colOff>101600</xdr:colOff>
      <xdr:row>37</xdr:row>
      <xdr:rowOff>44450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2857500" y="7066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226060</xdr:rowOff>
    </xdr:from>
    <xdr:ext cx="762000" cy="25781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836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15875</xdr:rowOff>
    </xdr:from>
    <xdr:to>
      <xdr:col>29</xdr:col>
      <xdr:colOff>177800</xdr:colOff>
      <xdr:row>37</xdr:row>
      <xdr:rowOff>116840</xdr:rowOff>
    </xdr:to>
    <xdr:sp macro="" textlink="">
      <xdr:nvSpPr>
        <xdr:cNvPr id="124" name="楕円 123">
          <a:extLst>
            <a:ext uri="{FF2B5EF4-FFF2-40B4-BE49-F238E27FC236}">
              <a16:creationId xmlns:a16="http://schemas.microsoft.com/office/drawing/2014/main" id="{00000000-0008-0000-0500-00007C000000}"/>
            </a:ext>
          </a:extLst>
        </xdr:cNvPr>
        <xdr:cNvSpPr/>
      </xdr:nvSpPr>
      <xdr:spPr>
        <a:xfrm>
          <a:off x="5600700" y="71405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159385</xdr:rowOff>
    </xdr:from>
    <xdr:ext cx="760730" cy="2584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1126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30,564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57785</xdr:rowOff>
    </xdr:from>
    <xdr:to>
      <xdr:col>26</xdr:col>
      <xdr:colOff>101600</xdr:colOff>
      <xdr:row>37</xdr:row>
      <xdr:rowOff>158750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a:xfrm>
          <a:off x="4953000" y="7182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144145</xdr:rowOff>
    </xdr:from>
    <xdr:ext cx="736600" cy="25781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688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23,371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43180</xdr:rowOff>
    </xdr:from>
    <xdr:to>
      <xdr:col>22</xdr:col>
      <xdr:colOff>165100</xdr:colOff>
      <xdr:row>37</xdr:row>
      <xdr:rowOff>144145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4254500" y="7167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128905</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53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25,938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33655</xdr:rowOff>
    </xdr:from>
    <xdr:to>
      <xdr:col>19</xdr:col>
      <xdr:colOff>38100</xdr:colOff>
      <xdr:row>37</xdr:row>
      <xdr:rowOff>135890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3556000" y="7158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119380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24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45720</xdr:rowOff>
    </xdr:from>
    <xdr:to>
      <xdr:col>15</xdr:col>
      <xdr:colOff>101600</xdr:colOff>
      <xdr:row>37</xdr:row>
      <xdr:rowOff>147955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2857500" y="7170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132080</xdr:rowOff>
    </xdr:from>
    <xdr:ext cx="762000" cy="25781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56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25,283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7650" cy="257810"/>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4360" cy="257810"/>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4360" cy="25781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4360" cy="257810"/>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35560</xdr:rowOff>
    </xdr:from>
    <xdr:to>
      <xdr:col>24</xdr:col>
      <xdr:colOff>62865</xdr:colOff>
      <xdr:row>37</xdr:row>
      <xdr:rowOff>83185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906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86995</xdr:rowOff>
    </xdr:from>
    <xdr:ext cx="534670" cy="257810"/>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99,691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83185</xdr:rowOff>
    </xdr:from>
    <xdr:to>
      <xdr:col>24</xdr:col>
      <xdr:colOff>152400</xdr:colOff>
      <xdr:row>37</xdr:row>
      <xdr:rowOff>83185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153670</xdr:rowOff>
    </xdr:from>
    <xdr:ext cx="598805" cy="259080"/>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645,661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35560</xdr:rowOff>
    </xdr:from>
    <xdr:to>
      <xdr:col>24</xdr:col>
      <xdr:colOff>152400</xdr:colOff>
      <xdr:row>30</xdr:row>
      <xdr:rowOff>35560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6350</xdr:rowOff>
    </xdr:from>
    <xdr:to>
      <xdr:col>24</xdr:col>
      <xdr:colOff>63500</xdr:colOff>
      <xdr:row>36</xdr:row>
      <xdr:rowOff>25400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785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136525</xdr:rowOff>
    </xdr:from>
    <xdr:ext cx="598805" cy="2584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2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194,778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158115</xdr:rowOff>
    </xdr:from>
    <xdr:to>
      <xdr:col>24</xdr:col>
      <xdr:colOff>114300</xdr:colOff>
      <xdr:row>36</xdr:row>
      <xdr:rowOff>88265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111760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9760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90805</xdr:rowOff>
    </xdr:from>
    <xdr:to>
      <xdr:col>20</xdr:col>
      <xdr:colOff>38100</xdr:colOff>
      <xdr:row>36</xdr:row>
      <xdr:rowOff>20955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37465</xdr:rowOff>
    </xdr:from>
    <xdr:ext cx="597535" cy="259080"/>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580" y="58667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111760</xdr:rowOff>
    </xdr:from>
    <xdr:to>
      <xdr:col>15</xdr:col>
      <xdr:colOff>50800</xdr:colOff>
      <xdr:row>36</xdr:row>
      <xdr:rowOff>128270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39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150495</xdr:rowOff>
    </xdr:from>
    <xdr:to>
      <xdr:col>15</xdr:col>
      <xdr:colOff>101600</xdr:colOff>
      <xdr:row>36</xdr:row>
      <xdr:rowOff>80645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97790</xdr:rowOff>
    </xdr:from>
    <xdr:ext cx="597535" cy="25781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580" y="59270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128270</xdr:rowOff>
    </xdr:from>
    <xdr:to>
      <xdr:col>10</xdr:col>
      <xdr:colOff>114300</xdr:colOff>
      <xdr:row>36</xdr:row>
      <xdr:rowOff>156845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04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167005</xdr:rowOff>
    </xdr:from>
    <xdr:to>
      <xdr:col>10</xdr:col>
      <xdr:colOff>165100</xdr:colOff>
      <xdr:row>36</xdr:row>
      <xdr:rowOff>97790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114300</xdr:rowOff>
    </xdr:from>
    <xdr:ext cx="59753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580" y="59436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169545</xdr:rowOff>
    </xdr:from>
    <xdr:to>
      <xdr:col>6</xdr:col>
      <xdr:colOff>38100</xdr:colOff>
      <xdr:row>36</xdr:row>
      <xdr:rowOff>99695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116205</xdr:rowOff>
    </xdr:from>
    <xdr:ext cx="59753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580" y="5945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149860</xdr:rowOff>
    </xdr:from>
    <xdr:ext cx="598805" cy="259080"/>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79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208,304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146050</xdr:rowOff>
    </xdr:from>
    <xdr:to>
      <xdr:col>20</xdr:col>
      <xdr:colOff>38100</xdr:colOff>
      <xdr:row>36</xdr:row>
      <xdr:rowOff>76200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67310</xdr:rowOff>
    </xdr:from>
    <xdr:ext cx="597535"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580" y="62395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60960</xdr:rowOff>
    </xdr:from>
    <xdr:to>
      <xdr:col>15</xdr:col>
      <xdr:colOff>101600</xdr:colOff>
      <xdr:row>36</xdr:row>
      <xdr:rowOff>162560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153670</xdr:rowOff>
    </xdr:from>
    <xdr:ext cx="597535" cy="25908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580" y="6325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77470</xdr:rowOff>
    </xdr:from>
    <xdr:to>
      <xdr:col>10</xdr:col>
      <xdr:colOff>165100</xdr:colOff>
      <xdr:row>37</xdr:row>
      <xdr:rowOff>7620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170180</xdr:rowOff>
    </xdr:from>
    <xdr:ext cx="597535" cy="25908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580" y="6342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106045</xdr:rowOff>
    </xdr:from>
    <xdr:to>
      <xdr:col>6</xdr:col>
      <xdr:colOff>38100</xdr:colOff>
      <xdr:row>37</xdr:row>
      <xdr:rowOff>36195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27305</xdr:rowOff>
    </xdr:from>
    <xdr:ext cx="597535" cy="25908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580" y="63709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650" cy="25908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360" cy="2590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360" cy="25781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360"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124460</xdr:rowOff>
    </xdr:from>
    <xdr:to>
      <xdr:col>24</xdr:col>
      <xdr:colOff>62865</xdr:colOff>
      <xdr:row>58</xdr:row>
      <xdr:rowOff>15875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6960"/>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19685</xdr:rowOff>
    </xdr:from>
    <xdr:ext cx="598805" cy="257810"/>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105,025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15875</xdr:rowOff>
    </xdr:from>
    <xdr:to>
      <xdr:col>24</xdr:col>
      <xdr:colOff>152400</xdr:colOff>
      <xdr:row>58</xdr:row>
      <xdr:rowOff>15875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71120</xdr:rowOff>
    </xdr:from>
    <xdr:ext cx="598805" cy="259080"/>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767,976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124460</xdr:rowOff>
    </xdr:from>
    <xdr:to>
      <xdr:col>24</xdr:col>
      <xdr:colOff>152400</xdr:colOff>
      <xdr:row>50</xdr:row>
      <xdr:rowOff>124460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156845</xdr:rowOff>
    </xdr:from>
    <xdr:to>
      <xdr:col>24</xdr:col>
      <xdr:colOff>63500</xdr:colOff>
      <xdr:row>56</xdr:row>
      <xdr:rowOff>34925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8659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66040</xdr:rowOff>
    </xdr:from>
    <xdr:ext cx="598805" cy="257810"/>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24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87630</xdr:rowOff>
    </xdr:from>
    <xdr:to>
      <xdr:col>24</xdr:col>
      <xdr:colOff>114300</xdr:colOff>
      <xdr:row>57</xdr:row>
      <xdr:rowOff>17780</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160655</xdr:rowOff>
    </xdr:from>
    <xdr:to>
      <xdr:col>19</xdr:col>
      <xdr:colOff>177800</xdr:colOff>
      <xdr:row>56</xdr:row>
      <xdr:rowOff>34925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5904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81915</xdr:rowOff>
    </xdr:from>
    <xdr:to>
      <xdr:col>20</xdr:col>
      <xdr:colOff>38100</xdr:colOff>
      <xdr:row>57</xdr:row>
      <xdr:rowOff>12065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3175</xdr:rowOff>
    </xdr:from>
    <xdr:ext cx="597535" cy="259080"/>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580" y="9775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160655</xdr:rowOff>
    </xdr:from>
    <xdr:to>
      <xdr:col>15</xdr:col>
      <xdr:colOff>50800</xdr:colOff>
      <xdr:row>56</xdr:row>
      <xdr:rowOff>15875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5904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90170</xdr:rowOff>
    </xdr:from>
    <xdr:to>
      <xdr:col>15</xdr:col>
      <xdr:colOff>101600</xdr:colOff>
      <xdr:row>57</xdr:row>
      <xdr:rowOff>20320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11430</xdr:rowOff>
    </xdr:from>
    <xdr:ext cx="597535"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580" y="9784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15875</xdr:rowOff>
    </xdr:from>
    <xdr:to>
      <xdr:col>10</xdr:col>
      <xdr:colOff>114300</xdr:colOff>
      <xdr:row>56</xdr:row>
      <xdr:rowOff>50165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170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98425</xdr:rowOff>
    </xdr:from>
    <xdr:to>
      <xdr:col>10</xdr:col>
      <xdr:colOff>165100</xdr:colOff>
      <xdr:row>57</xdr:row>
      <xdr:rowOff>29210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19685</xdr:rowOff>
    </xdr:from>
    <xdr:ext cx="597535" cy="25781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580" y="97923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111125</xdr:rowOff>
    </xdr:from>
    <xdr:to>
      <xdr:col>6</xdr:col>
      <xdr:colOff>38100</xdr:colOff>
      <xdr:row>57</xdr:row>
      <xdr:rowOff>41275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32385</xdr:rowOff>
    </xdr:from>
    <xdr:ext cx="597535" cy="25781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580" y="98050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106045</xdr:rowOff>
    </xdr:from>
    <xdr:to>
      <xdr:col>24</xdr:col>
      <xdr:colOff>114300</xdr:colOff>
      <xdr:row>56</xdr:row>
      <xdr:rowOff>36195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128905</xdr:rowOff>
    </xdr:from>
    <xdr:ext cx="598805" cy="259080"/>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87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155575</xdr:rowOff>
    </xdr:from>
    <xdr:to>
      <xdr:col>20</xdr:col>
      <xdr:colOff>38100</xdr:colOff>
      <xdr:row>56</xdr:row>
      <xdr:rowOff>86360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85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102235</xdr:rowOff>
    </xdr:from>
    <xdr:ext cx="597535" cy="2584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580" y="93605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275,098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109855</xdr:rowOff>
    </xdr:from>
    <xdr:to>
      <xdr:col>15</xdr:col>
      <xdr:colOff>101600</xdr:colOff>
      <xdr:row>56</xdr:row>
      <xdr:rowOff>40640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39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57150</xdr:rowOff>
    </xdr:from>
    <xdr:ext cx="59753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580" y="9315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136525</xdr:rowOff>
    </xdr:from>
    <xdr:to>
      <xdr:col>10</xdr:col>
      <xdr:colOff>165100</xdr:colOff>
      <xdr:row>56</xdr:row>
      <xdr:rowOff>66675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83185</xdr:rowOff>
    </xdr:from>
    <xdr:ext cx="59753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580" y="93414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284,946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170815</xdr:rowOff>
    </xdr:from>
    <xdr:to>
      <xdr:col>6</xdr:col>
      <xdr:colOff>38100</xdr:colOff>
      <xdr:row>56</xdr:row>
      <xdr:rowOff>100965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117475</xdr:rowOff>
    </xdr:from>
    <xdr:ext cx="5975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580" y="93757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xdr:rowOff>
    </xdr:from>
    <xdr:to>
      <xdr:col>24</xdr:col>
      <xdr:colOff>62865</xdr:colOff>
      <xdr:row>79</xdr:row>
      <xdr:rowOff>38100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11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41910</xdr:rowOff>
    </xdr:from>
    <xdr:ext cx="378460" cy="257810"/>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4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38100</xdr:rowOff>
    </xdr:from>
    <xdr:to>
      <xdr:col>24</xdr:col>
      <xdr:colOff>152400</xdr:colOff>
      <xdr:row>79</xdr:row>
      <xdr:rowOff>38100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128270</xdr:rowOff>
    </xdr:from>
    <xdr:ext cx="598805" cy="259080"/>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110,704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10160</xdr:rowOff>
    </xdr:from>
    <xdr:to>
      <xdr:col>24</xdr:col>
      <xdr:colOff>152400</xdr:colOff>
      <xdr:row>71</xdr:row>
      <xdr:rowOff>10160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135890</xdr:rowOff>
    </xdr:from>
    <xdr:to>
      <xdr:col>24</xdr:col>
      <xdr:colOff>63500</xdr:colOff>
      <xdr:row>76</xdr:row>
      <xdr:rowOff>154940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660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160655</xdr:rowOff>
    </xdr:from>
    <xdr:ext cx="534670" cy="25908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10795</xdr:rowOff>
    </xdr:from>
    <xdr:to>
      <xdr:col>24</xdr:col>
      <xdr:colOff>114300</xdr:colOff>
      <xdr:row>77</xdr:row>
      <xdr:rowOff>112395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135890</xdr:rowOff>
    </xdr:from>
    <xdr:to>
      <xdr:col>19</xdr:col>
      <xdr:colOff>177800</xdr:colOff>
      <xdr:row>77</xdr:row>
      <xdr:rowOff>140970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6609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92710</xdr:rowOff>
    </xdr:from>
    <xdr:to>
      <xdr:col>20</xdr:col>
      <xdr:colOff>38100</xdr:colOff>
      <xdr:row>77</xdr:row>
      <xdr:rowOff>22860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13970</xdr:rowOff>
    </xdr:from>
    <xdr:ext cx="533400" cy="25908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29965" y="13215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125730</xdr:rowOff>
    </xdr:from>
    <xdr:to>
      <xdr:col>15</xdr:col>
      <xdr:colOff>50800</xdr:colOff>
      <xdr:row>77</xdr:row>
      <xdr:rowOff>140970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273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20320</xdr:rowOff>
    </xdr:from>
    <xdr:to>
      <xdr:col>15</xdr:col>
      <xdr:colOff>101600</xdr:colOff>
      <xdr:row>77</xdr:row>
      <xdr:rowOff>121920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138430</xdr:rowOff>
    </xdr:from>
    <xdr:ext cx="533400"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0965" y="12997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127635</xdr:rowOff>
    </xdr:from>
    <xdr:to>
      <xdr:col>10</xdr:col>
      <xdr:colOff>114300</xdr:colOff>
      <xdr:row>77</xdr:row>
      <xdr:rowOff>125730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5783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165100</xdr:rowOff>
    </xdr:from>
    <xdr:to>
      <xdr:col>10</xdr:col>
      <xdr:colOff>165100</xdr:colOff>
      <xdr:row>77</xdr:row>
      <xdr:rowOff>95250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111760</xdr:rowOff>
    </xdr:from>
    <xdr:ext cx="533400" cy="25781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1965" y="12970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137795</xdr:rowOff>
    </xdr:from>
    <xdr:to>
      <xdr:col>6</xdr:col>
      <xdr:colOff>38100</xdr:colOff>
      <xdr:row>77</xdr:row>
      <xdr:rowOff>67945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59055</xdr:rowOff>
    </xdr:from>
    <xdr:ext cx="5334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2965" y="13260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103505</xdr:rowOff>
    </xdr:from>
    <xdr:to>
      <xdr:col>24</xdr:col>
      <xdr:colOff>114300</xdr:colOff>
      <xdr:row>77</xdr:row>
      <xdr:rowOff>33655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127000</xdr:rowOff>
    </xdr:from>
    <xdr:ext cx="534670" cy="259080"/>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8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85090</xdr:rowOff>
    </xdr:from>
    <xdr:to>
      <xdr:col>20</xdr:col>
      <xdr:colOff>38100</xdr:colOff>
      <xdr:row>77</xdr:row>
      <xdr:rowOff>15240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31750</xdr:rowOff>
    </xdr:from>
    <xdr:ext cx="533400" cy="25781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29965" y="12890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90170</xdr:rowOff>
    </xdr:from>
    <xdr:to>
      <xdr:col>15</xdr:col>
      <xdr:colOff>101600</xdr:colOff>
      <xdr:row>78</xdr:row>
      <xdr:rowOff>20320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11430</xdr:rowOff>
    </xdr:from>
    <xdr:ext cx="5334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0965" y="13384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74930</xdr:rowOff>
    </xdr:from>
    <xdr:to>
      <xdr:col>10</xdr:col>
      <xdr:colOff>165100</xdr:colOff>
      <xdr:row>78</xdr:row>
      <xdr:rowOff>5080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167640</xdr:rowOff>
    </xdr:from>
    <xdr:ext cx="533400" cy="25781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1965" y="13369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76835</xdr:rowOff>
    </xdr:from>
    <xdr:to>
      <xdr:col>6</xdr:col>
      <xdr:colOff>38100</xdr:colOff>
      <xdr:row>77</xdr:row>
      <xdr:rowOff>6985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23495</xdr:rowOff>
    </xdr:from>
    <xdr:ext cx="53340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2965" y="12882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781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360" cy="25781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360" cy="25781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360" cy="25781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111125</xdr:rowOff>
    </xdr:from>
    <xdr:to>
      <xdr:col>24</xdr:col>
      <xdr:colOff>62865</xdr:colOff>
      <xdr:row>98</xdr:row>
      <xdr:rowOff>115570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625"/>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119380</xdr:rowOff>
    </xdr:from>
    <xdr:ext cx="534670" cy="259080"/>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52,633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115570</xdr:rowOff>
    </xdr:from>
    <xdr:to>
      <xdr:col>24</xdr:col>
      <xdr:colOff>152400</xdr:colOff>
      <xdr:row>98</xdr:row>
      <xdr:rowOff>115570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57785</xdr:rowOff>
    </xdr:from>
    <xdr:ext cx="598805" cy="259080"/>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203,150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111125</xdr:rowOff>
    </xdr:from>
    <xdr:to>
      <xdr:col>24</xdr:col>
      <xdr:colOff>152400</xdr:colOff>
      <xdr:row>90</xdr:row>
      <xdr:rowOff>111125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19685</xdr:rowOff>
    </xdr:from>
    <xdr:to>
      <xdr:col>24</xdr:col>
      <xdr:colOff>63500</xdr:colOff>
      <xdr:row>97</xdr:row>
      <xdr:rowOff>47625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5033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110490</xdr:rowOff>
    </xdr:from>
    <xdr:ext cx="534670" cy="257810"/>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2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87630</xdr:rowOff>
    </xdr:from>
    <xdr:to>
      <xdr:col>24</xdr:col>
      <xdr:colOff>114300</xdr:colOff>
      <xdr:row>97</xdr:row>
      <xdr:rowOff>17780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47625</xdr:rowOff>
    </xdr:from>
    <xdr:to>
      <xdr:col>19</xdr:col>
      <xdr:colOff>177800</xdr:colOff>
      <xdr:row>97</xdr:row>
      <xdr:rowOff>83820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782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63500</xdr:rowOff>
    </xdr:from>
    <xdr:to>
      <xdr:col>20</xdr:col>
      <xdr:colOff>38100</xdr:colOff>
      <xdr:row>97</xdr:row>
      <xdr:rowOff>164465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155575</xdr:rowOff>
    </xdr:from>
    <xdr:ext cx="533400" cy="257810"/>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29965" y="16786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83820</xdr:rowOff>
    </xdr:from>
    <xdr:to>
      <xdr:col>15</xdr:col>
      <xdr:colOff>50800</xdr:colOff>
      <xdr:row>97</xdr:row>
      <xdr:rowOff>92075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144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95250</xdr:rowOff>
    </xdr:from>
    <xdr:to>
      <xdr:col>15</xdr:col>
      <xdr:colOff>101600</xdr:colOff>
      <xdr:row>98</xdr:row>
      <xdr:rowOff>25400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16510</xdr:rowOff>
    </xdr:from>
    <xdr:ext cx="533400" cy="25908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0965" y="16818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77470</xdr:rowOff>
    </xdr:from>
    <xdr:to>
      <xdr:col>10</xdr:col>
      <xdr:colOff>114300</xdr:colOff>
      <xdr:row>97</xdr:row>
      <xdr:rowOff>92075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7081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116840</xdr:rowOff>
    </xdr:from>
    <xdr:to>
      <xdr:col>10</xdr:col>
      <xdr:colOff>165100</xdr:colOff>
      <xdr:row>98</xdr:row>
      <xdr:rowOff>46990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38100</xdr:rowOff>
    </xdr:from>
    <xdr:ext cx="533400"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1965" y="16840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102870</xdr:rowOff>
    </xdr:from>
    <xdr:to>
      <xdr:col>6</xdr:col>
      <xdr:colOff>38100</xdr:colOff>
      <xdr:row>98</xdr:row>
      <xdr:rowOff>33020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3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24130</xdr:rowOff>
    </xdr:from>
    <xdr:ext cx="53340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2965" y="16826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140335</xdr:rowOff>
    </xdr:from>
    <xdr:to>
      <xdr:col>24</xdr:col>
      <xdr:colOff>114300</xdr:colOff>
      <xdr:row>97</xdr:row>
      <xdr:rowOff>70485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119380</xdr:rowOff>
    </xdr:from>
    <xdr:ext cx="534670" cy="259080"/>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7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168275</xdr:rowOff>
    </xdr:from>
    <xdr:to>
      <xdr:col>20</xdr:col>
      <xdr:colOff>38100</xdr:colOff>
      <xdr:row>97</xdr:row>
      <xdr:rowOff>98425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114935</xdr:rowOff>
    </xdr:from>
    <xdr:ext cx="5334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29965" y="16402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33020</xdr:rowOff>
    </xdr:from>
    <xdr:to>
      <xdr:col>15</xdr:col>
      <xdr:colOff>101600</xdr:colOff>
      <xdr:row>97</xdr:row>
      <xdr:rowOff>134620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151130</xdr:rowOff>
    </xdr:from>
    <xdr:ext cx="5334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0965" y="16438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41275</xdr:rowOff>
    </xdr:from>
    <xdr:to>
      <xdr:col>10</xdr:col>
      <xdr:colOff>165100</xdr:colOff>
      <xdr:row>97</xdr:row>
      <xdr:rowOff>143510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160020</xdr:rowOff>
    </xdr:from>
    <xdr:ext cx="5334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1965" y="16447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26670</xdr:rowOff>
    </xdr:from>
    <xdr:to>
      <xdr:col>6</xdr:col>
      <xdr:colOff>38100</xdr:colOff>
      <xdr:row>97</xdr:row>
      <xdr:rowOff>128270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144780</xdr:rowOff>
    </xdr:from>
    <xdr:ext cx="533400" cy="25781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2965" y="16432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360" cy="25908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360" cy="25781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360"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360"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67945</xdr:rowOff>
    </xdr:from>
    <xdr:to>
      <xdr:col>54</xdr:col>
      <xdr:colOff>189865</xdr:colOff>
      <xdr:row>37</xdr:row>
      <xdr:rowOff>107315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895"/>
          <a:ext cx="1270" cy="1068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111125</xdr:rowOff>
    </xdr:from>
    <xdr:ext cx="534670" cy="257810"/>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73,569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107315</xdr:rowOff>
    </xdr:from>
    <xdr:to>
      <xdr:col>55</xdr:col>
      <xdr:colOff>88900</xdr:colOff>
      <xdr:row>37</xdr:row>
      <xdr:rowOff>107315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14605</xdr:rowOff>
    </xdr:from>
    <xdr:ext cx="598805" cy="259080"/>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353,822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67945</xdr:rowOff>
    </xdr:from>
    <xdr:to>
      <xdr:col>55</xdr:col>
      <xdr:colOff>88900</xdr:colOff>
      <xdr:row>31</xdr:row>
      <xdr:rowOff>67945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123825</xdr:rowOff>
    </xdr:from>
    <xdr:to>
      <xdr:col>55</xdr:col>
      <xdr:colOff>0</xdr:colOff>
      <xdr:row>33</xdr:row>
      <xdr:rowOff>52070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438775"/>
          <a:ext cx="8382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170815</xdr:rowOff>
    </xdr:from>
    <xdr:ext cx="598805" cy="2584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172,781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20955</xdr:rowOff>
    </xdr:from>
    <xdr:to>
      <xdr:col>55</xdr:col>
      <xdr:colOff>50800</xdr:colOff>
      <xdr:row>35</xdr:row>
      <xdr:rowOff>122555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123825</xdr:rowOff>
    </xdr:from>
    <xdr:to>
      <xdr:col>50</xdr:col>
      <xdr:colOff>114300</xdr:colOff>
      <xdr:row>34</xdr:row>
      <xdr:rowOff>86360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438775"/>
          <a:ext cx="8890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80645</xdr:rowOff>
    </xdr:from>
    <xdr:to>
      <xdr:col>50</xdr:col>
      <xdr:colOff>165100</xdr:colOff>
      <xdr:row>32</xdr:row>
      <xdr:rowOff>10795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39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1905</xdr:rowOff>
    </xdr:from>
    <xdr:ext cx="597535" cy="259080"/>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580" y="54883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86360</xdr:rowOff>
    </xdr:from>
    <xdr:to>
      <xdr:col>45</xdr:col>
      <xdr:colOff>177800</xdr:colOff>
      <xdr:row>34</xdr:row>
      <xdr:rowOff>100965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156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93345</xdr:rowOff>
    </xdr:from>
    <xdr:to>
      <xdr:col>46</xdr:col>
      <xdr:colOff>38100</xdr:colOff>
      <xdr:row>35</xdr:row>
      <xdr:rowOff>23495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14605</xdr:rowOff>
    </xdr:from>
    <xdr:ext cx="597535" cy="25908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580" y="60153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44450</xdr:rowOff>
    </xdr:from>
    <xdr:to>
      <xdr:col>41</xdr:col>
      <xdr:colOff>50800</xdr:colOff>
      <xdr:row>34</xdr:row>
      <xdr:rowOff>100965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587375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132080</xdr:rowOff>
    </xdr:from>
    <xdr:to>
      <xdr:col>41</xdr:col>
      <xdr:colOff>101600</xdr:colOff>
      <xdr:row>35</xdr:row>
      <xdr:rowOff>61595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596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52705</xdr:rowOff>
    </xdr:from>
    <xdr:ext cx="597535" cy="25781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580" y="60534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104140</xdr:rowOff>
    </xdr:from>
    <xdr:to>
      <xdr:col>36</xdr:col>
      <xdr:colOff>165100</xdr:colOff>
      <xdr:row>35</xdr:row>
      <xdr:rowOff>34290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25400</xdr:rowOff>
    </xdr:from>
    <xdr:ext cx="59753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580" y="6026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635</xdr:rowOff>
    </xdr:from>
    <xdr:to>
      <xdr:col>55</xdr:col>
      <xdr:colOff>50800</xdr:colOff>
      <xdr:row>33</xdr:row>
      <xdr:rowOff>102235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23495</xdr:rowOff>
    </xdr:from>
    <xdr:ext cx="598805" cy="259080"/>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5098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268,153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73025</xdr:rowOff>
    </xdr:from>
    <xdr:to>
      <xdr:col>50</xdr:col>
      <xdr:colOff>165100</xdr:colOff>
      <xdr:row>32</xdr:row>
      <xdr:rowOff>3175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19685</xdr:rowOff>
    </xdr:from>
    <xdr:ext cx="597535" cy="25781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580" y="5163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339,150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34925</xdr:rowOff>
    </xdr:from>
    <xdr:to>
      <xdr:col>46</xdr:col>
      <xdr:colOff>38100</xdr:colOff>
      <xdr:row>34</xdr:row>
      <xdr:rowOff>136525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153035</xdr:rowOff>
    </xdr:from>
    <xdr:ext cx="59753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580" y="56394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50165</xdr:rowOff>
    </xdr:from>
    <xdr:to>
      <xdr:col>41</xdr:col>
      <xdr:colOff>101600</xdr:colOff>
      <xdr:row>34</xdr:row>
      <xdr:rowOff>151765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32</xdr:row>
      <xdr:rowOff>168275</xdr:rowOff>
    </xdr:from>
    <xdr:ext cx="597535" cy="25781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580" y="56546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165100</xdr:rowOff>
    </xdr:from>
    <xdr:to>
      <xdr:col>36</xdr:col>
      <xdr:colOff>165100</xdr:colOff>
      <xdr:row>34</xdr:row>
      <xdr:rowOff>95250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32</xdr:row>
      <xdr:rowOff>111760</xdr:rowOff>
    </xdr:from>
    <xdr:ext cx="597535" cy="25781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580" y="55981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360"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4530" cy="25781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200" y="9255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84530"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200" y="8874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4530"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200" y="849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4530" cy="25781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75565</xdr:rowOff>
    </xdr:from>
    <xdr:to>
      <xdr:col>54</xdr:col>
      <xdr:colOff>189865</xdr:colOff>
      <xdr:row>59</xdr:row>
      <xdr:rowOff>17780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06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21590</xdr:rowOff>
    </xdr:from>
    <xdr:ext cx="534670" cy="259080"/>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17780</xdr:rowOff>
    </xdr:from>
    <xdr:to>
      <xdr:col>55</xdr:col>
      <xdr:colOff>88900</xdr:colOff>
      <xdr:row>59</xdr:row>
      <xdr:rowOff>17780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22225</xdr:rowOff>
    </xdr:from>
    <xdr:ext cx="690245" cy="2584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2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1,984,121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75565</xdr:rowOff>
    </xdr:from>
    <xdr:to>
      <xdr:col>55</xdr:col>
      <xdr:colOff>88900</xdr:colOff>
      <xdr:row>50</xdr:row>
      <xdr:rowOff>75565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24765</xdr:rowOff>
    </xdr:from>
    <xdr:to>
      <xdr:col>55</xdr:col>
      <xdr:colOff>0</xdr:colOff>
      <xdr:row>56</xdr:row>
      <xdr:rowOff>102870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454515"/>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63500</xdr:rowOff>
    </xdr:from>
    <xdr:ext cx="598805" cy="257810"/>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361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24765</xdr:rowOff>
    </xdr:from>
    <xdr:to>
      <xdr:col>50</xdr:col>
      <xdr:colOff>114300</xdr:colOff>
      <xdr:row>56</xdr:row>
      <xdr:rowOff>106680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454515"/>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107315</xdr:rowOff>
    </xdr:from>
    <xdr:to>
      <xdr:col>50</xdr:col>
      <xdr:colOff>165100</xdr:colOff>
      <xdr:row>58</xdr:row>
      <xdr:rowOff>37465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29210</xdr:rowOff>
    </xdr:from>
    <xdr:ext cx="597535" cy="25781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580" y="99733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106680</xdr:rowOff>
    </xdr:from>
    <xdr:to>
      <xdr:col>45</xdr:col>
      <xdr:colOff>177800</xdr:colOff>
      <xdr:row>56</xdr:row>
      <xdr:rowOff>115570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07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132080</xdr:rowOff>
    </xdr:from>
    <xdr:to>
      <xdr:col>46</xdr:col>
      <xdr:colOff>38100</xdr:colOff>
      <xdr:row>58</xdr:row>
      <xdr:rowOff>62230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53340</xdr:rowOff>
    </xdr:from>
    <xdr:ext cx="597535" cy="25781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580" y="99974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170815</xdr:rowOff>
    </xdr:from>
    <xdr:to>
      <xdr:col>41</xdr:col>
      <xdr:colOff>50800</xdr:colOff>
      <xdr:row>56</xdr:row>
      <xdr:rowOff>115570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429115"/>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129540</xdr:rowOff>
    </xdr:from>
    <xdr:to>
      <xdr:col>41</xdr:col>
      <xdr:colOff>101600</xdr:colOff>
      <xdr:row>58</xdr:row>
      <xdr:rowOff>59690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50800</xdr:rowOff>
    </xdr:from>
    <xdr:ext cx="59753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580" y="9994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114935</xdr:rowOff>
    </xdr:from>
    <xdr:to>
      <xdr:col>36</xdr:col>
      <xdr:colOff>165100</xdr:colOff>
      <xdr:row>58</xdr:row>
      <xdr:rowOff>45085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36195</xdr:rowOff>
    </xdr:from>
    <xdr:ext cx="59753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580" y="99802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52070</xdr:rowOff>
    </xdr:from>
    <xdr:to>
      <xdr:col>55</xdr:col>
      <xdr:colOff>50800</xdr:colOff>
      <xdr:row>56</xdr:row>
      <xdr:rowOff>153670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74930</xdr:rowOff>
    </xdr:from>
    <xdr:ext cx="598805" cy="257810"/>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04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598,075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145415</xdr:rowOff>
    </xdr:from>
    <xdr:to>
      <xdr:col>50</xdr:col>
      <xdr:colOff>165100</xdr:colOff>
      <xdr:row>55</xdr:row>
      <xdr:rowOff>75565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4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92075</xdr:rowOff>
    </xdr:from>
    <xdr:ext cx="59753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580" y="9178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925,926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55880</xdr:rowOff>
    </xdr:from>
    <xdr:to>
      <xdr:col>46</xdr:col>
      <xdr:colOff>38100</xdr:colOff>
      <xdr:row>56</xdr:row>
      <xdr:rowOff>157480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3175</xdr:rowOff>
    </xdr:from>
    <xdr:ext cx="59753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580" y="9432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592,936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64770</xdr:rowOff>
    </xdr:from>
    <xdr:to>
      <xdr:col>41</xdr:col>
      <xdr:colOff>101600</xdr:colOff>
      <xdr:row>56</xdr:row>
      <xdr:rowOff>166370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11430</xdr:rowOff>
    </xdr:from>
    <xdr:ext cx="59753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580" y="9441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581,468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120650</xdr:rowOff>
    </xdr:from>
    <xdr:to>
      <xdr:col>36</xdr:col>
      <xdr:colOff>165100</xdr:colOff>
      <xdr:row>55</xdr:row>
      <xdr:rowOff>50165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66675</xdr:rowOff>
    </xdr:from>
    <xdr:ext cx="597535" cy="25781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580" y="91535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958,945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360"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360" cy="25781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360"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360"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4530" cy="25781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160655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3605"/>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107315</xdr:rowOff>
    </xdr:from>
    <xdr:ext cx="598805" cy="259080"/>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8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659,106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160655</xdr:rowOff>
    </xdr:from>
    <xdr:to>
      <xdr:col>55</xdr:col>
      <xdr:colOff>88900</xdr:colOff>
      <xdr:row>71</xdr:row>
      <xdr:rowOff>160655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121285</xdr:rowOff>
    </xdr:from>
    <xdr:to>
      <xdr:col>55</xdr:col>
      <xdr:colOff>0</xdr:colOff>
      <xdr:row>77</xdr:row>
      <xdr:rowOff>170180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151485"/>
          <a:ext cx="8382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129540</xdr:rowOff>
    </xdr:from>
    <xdr:ext cx="598805" cy="259080"/>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597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106680</xdr:rowOff>
    </xdr:from>
    <xdr:to>
      <xdr:col>55</xdr:col>
      <xdr:colOff>50800</xdr:colOff>
      <xdr:row>78</xdr:row>
      <xdr:rowOff>36830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169545</xdr:rowOff>
    </xdr:from>
    <xdr:to>
      <xdr:col>50</xdr:col>
      <xdr:colOff>114300</xdr:colOff>
      <xdr:row>76</xdr:row>
      <xdr:rowOff>121285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02829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13335</xdr:rowOff>
    </xdr:from>
    <xdr:to>
      <xdr:col>50</xdr:col>
      <xdr:colOff>165100</xdr:colOff>
      <xdr:row>78</xdr:row>
      <xdr:rowOff>114935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106045</xdr:rowOff>
    </xdr:from>
    <xdr:ext cx="533400"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1965" y="13479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123190</xdr:rowOff>
    </xdr:from>
    <xdr:to>
      <xdr:col>45</xdr:col>
      <xdr:colOff>177800</xdr:colOff>
      <xdr:row>75</xdr:row>
      <xdr:rowOff>169545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98194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17780</xdr:rowOff>
    </xdr:from>
    <xdr:to>
      <xdr:col>46</xdr:col>
      <xdr:colOff>38100</xdr:colOff>
      <xdr:row>78</xdr:row>
      <xdr:rowOff>119380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110490</xdr:rowOff>
    </xdr:from>
    <xdr:ext cx="533400" cy="25781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2965" y="13483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130175</xdr:rowOff>
    </xdr:from>
    <xdr:to>
      <xdr:col>41</xdr:col>
      <xdr:colOff>50800</xdr:colOff>
      <xdr:row>75</xdr:row>
      <xdr:rowOff>123190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303125"/>
          <a:ext cx="889000" cy="678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32385</xdr:rowOff>
    </xdr:from>
    <xdr:to>
      <xdr:col>41</xdr:col>
      <xdr:colOff>101600</xdr:colOff>
      <xdr:row>78</xdr:row>
      <xdr:rowOff>133985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125095</xdr:rowOff>
    </xdr:from>
    <xdr:ext cx="533400" cy="2584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3965" y="134981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15240</xdr:rowOff>
    </xdr:from>
    <xdr:to>
      <xdr:col>36</xdr:col>
      <xdr:colOff>165100</xdr:colOff>
      <xdr:row>78</xdr:row>
      <xdr:rowOff>116840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107950</xdr:rowOff>
    </xdr:from>
    <xdr:ext cx="5334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4965" y="13481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97790</xdr:rowOff>
    </xdr:from>
    <xdr:ext cx="598805" cy="257810"/>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994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70485</xdr:rowOff>
    </xdr:from>
    <xdr:to>
      <xdr:col>50</xdr:col>
      <xdr:colOff>165100</xdr:colOff>
      <xdr:row>77</xdr:row>
      <xdr:rowOff>635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75</xdr:row>
      <xdr:rowOff>17780</xdr:rowOff>
    </xdr:from>
    <xdr:ext cx="597535" cy="25781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580" y="128765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118745</xdr:rowOff>
    </xdr:from>
    <xdr:to>
      <xdr:col>46</xdr:col>
      <xdr:colOff>38100</xdr:colOff>
      <xdr:row>76</xdr:row>
      <xdr:rowOff>48895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74</xdr:row>
      <xdr:rowOff>65405</xdr:rowOff>
    </xdr:from>
    <xdr:ext cx="597535" cy="25781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580" y="127527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72390</xdr:rowOff>
    </xdr:from>
    <xdr:to>
      <xdr:col>41</xdr:col>
      <xdr:colOff>101600</xdr:colOff>
      <xdr:row>76</xdr:row>
      <xdr:rowOff>2540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74</xdr:row>
      <xdr:rowOff>19050</xdr:rowOff>
    </xdr:from>
    <xdr:ext cx="597535" cy="25781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580" y="127063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71</xdr:row>
      <xdr:rowOff>79375</xdr:rowOff>
    </xdr:from>
    <xdr:to>
      <xdr:col>36</xdr:col>
      <xdr:colOff>165100</xdr:colOff>
      <xdr:row>72</xdr:row>
      <xdr:rowOff>9525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2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70</xdr:row>
      <xdr:rowOff>26035</xdr:rowOff>
    </xdr:from>
    <xdr:ext cx="59753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580" y="120275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4360" cy="25781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4360"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4360" cy="25781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22225</xdr:rowOff>
    </xdr:from>
    <xdr:ext cx="684530"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200" y="15624175"/>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8453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200" y="15297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4530" cy="25781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52705</xdr:rowOff>
    </xdr:from>
    <xdr:to>
      <xdr:col>54</xdr:col>
      <xdr:colOff>189865</xdr:colOff>
      <xdr:row>99</xdr:row>
      <xdr:rowOff>93345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546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97790</xdr:rowOff>
    </xdr:from>
    <xdr:ext cx="469900" cy="257810"/>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71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93345</xdr:rowOff>
    </xdr:from>
    <xdr:to>
      <xdr:col>55</xdr:col>
      <xdr:colOff>88900</xdr:colOff>
      <xdr:row>99</xdr:row>
      <xdr:rowOff>93345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6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170815</xdr:rowOff>
    </xdr:from>
    <xdr:ext cx="690245" cy="2584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98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1,302,477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52705</xdr:rowOff>
    </xdr:from>
    <xdr:to>
      <xdr:col>55</xdr:col>
      <xdr:colOff>88900</xdr:colOff>
      <xdr:row>91</xdr:row>
      <xdr:rowOff>52705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5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125730</xdr:rowOff>
    </xdr:from>
    <xdr:to>
      <xdr:col>55</xdr:col>
      <xdr:colOff>0</xdr:colOff>
      <xdr:row>97</xdr:row>
      <xdr:rowOff>9525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413480"/>
          <a:ext cx="8382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163195</xdr:rowOff>
    </xdr:from>
    <xdr:ext cx="598805" cy="259080"/>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93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13335</xdr:rowOff>
    </xdr:from>
    <xdr:to>
      <xdr:col>55</xdr:col>
      <xdr:colOff>50800</xdr:colOff>
      <xdr:row>98</xdr:row>
      <xdr:rowOff>114935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1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125730</xdr:rowOff>
    </xdr:from>
    <xdr:to>
      <xdr:col>50</xdr:col>
      <xdr:colOff>114300</xdr:colOff>
      <xdr:row>98</xdr:row>
      <xdr:rowOff>22860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1348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23495</xdr:rowOff>
    </xdr:from>
    <xdr:to>
      <xdr:col>50</xdr:col>
      <xdr:colOff>165100</xdr:colOff>
      <xdr:row>98</xdr:row>
      <xdr:rowOff>125095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116205</xdr:rowOff>
    </xdr:from>
    <xdr:ext cx="59753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580" y="169183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22860</xdr:rowOff>
    </xdr:from>
    <xdr:to>
      <xdr:col>45</xdr:col>
      <xdr:colOff>177800</xdr:colOff>
      <xdr:row>98</xdr:row>
      <xdr:rowOff>50165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249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64770</xdr:rowOff>
    </xdr:from>
    <xdr:to>
      <xdr:col>46</xdr:col>
      <xdr:colOff>38100</xdr:colOff>
      <xdr:row>98</xdr:row>
      <xdr:rowOff>166370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6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157480</xdr:rowOff>
    </xdr:from>
    <xdr:ext cx="597535" cy="25781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580" y="169595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20320</xdr:rowOff>
    </xdr:from>
    <xdr:to>
      <xdr:col>41</xdr:col>
      <xdr:colOff>50800</xdr:colOff>
      <xdr:row>98</xdr:row>
      <xdr:rowOff>50165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224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67945</xdr:rowOff>
    </xdr:from>
    <xdr:to>
      <xdr:col>41</xdr:col>
      <xdr:colOff>101600</xdr:colOff>
      <xdr:row>98</xdr:row>
      <xdr:rowOff>169545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160655</xdr:rowOff>
    </xdr:from>
    <xdr:ext cx="59753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580" y="169627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48895</xdr:rowOff>
    </xdr:from>
    <xdr:to>
      <xdr:col>36</xdr:col>
      <xdr:colOff>165100</xdr:colOff>
      <xdr:row>98</xdr:row>
      <xdr:rowOff>150495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5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141605</xdr:rowOff>
    </xdr:from>
    <xdr:ext cx="59753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580" y="169437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130175</xdr:rowOff>
    </xdr:from>
    <xdr:to>
      <xdr:col>55</xdr:col>
      <xdr:colOff>50800</xdr:colOff>
      <xdr:row>97</xdr:row>
      <xdr:rowOff>60325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153035</xdr:rowOff>
    </xdr:from>
    <xdr:ext cx="598805" cy="259080"/>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40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397,081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74930</xdr:rowOff>
    </xdr:from>
    <xdr:to>
      <xdr:col>50</xdr:col>
      <xdr:colOff>165100</xdr:colOff>
      <xdr:row>96</xdr:row>
      <xdr:rowOff>5080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21590</xdr:rowOff>
    </xdr:from>
    <xdr:ext cx="59753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580" y="16137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143510</xdr:rowOff>
    </xdr:from>
    <xdr:to>
      <xdr:col>46</xdr:col>
      <xdr:colOff>38100</xdr:colOff>
      <xdr:row>98</xdr:row>
      <xdr:rowOff>73660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90170</xdr:rowOff>
    </xdr:from>
    <xdr:ext cx="59753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580" y="16549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170815</xdr:rowOff>
    </xdr:from>
    <xdr:to>
      <xdr:col>41</xdr:col>
      <xdr:colOff>101600</xdr:colOff>
      <xdr:row>98</xdr:row>
      <xdr:rowOff>100965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117475</xdr:rowOff>
    </xdr:from>
    <xdr:ext cx="59753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580" y="16576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140970</xdr:rowOff>
    </xdr:from>
    <xdr:to>
      <xdr:col>36</xdr:col>
      <xdr:colOff>165100</xdr:colOff>
      <xdr:row>98</xdr:row>
      <xdr:rowOff>71120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87630</xdr:rowOff>
    </xdr:from>
    <xdr:ext cx="597535" cy="25781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580" y="165468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650" cy="25781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360" cy="25781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360" cy="25781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4360" cy="25781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168910</xdr:rowOff>
    </xdr:from>
    <xdr:to>
      <xdr:col>85</xdr:col>
      <xdr:colOff>126365</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83860"/>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7810"/>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115570</xdr:rowOff>
    </xdr:from>
    <xdr:ext cx="598805" cy="259080"/>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5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512,150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168910</xdr:rowOff>
    </xdr:from>
    <xdr:to>
      <xdr:col>86</xdr:col>
      <xdr:colOff>25400</xdr:colOff>
      <xdr:row>31</xdr:row>
      <xdr:rowOff>168910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8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40640</xdr:rowOff>
    </xdr:from>
    <xdr:to>
      <xdr:col>85</xdr:col>
      <xdr:colOff>127000</xdr:colOff>
      <xdr:row>38</xdr:row>
      <xdr:rowOff>92075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5574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37465</xdr:rowOff>
    </xdr:from>
    <xdr:ext cx="534670" cy="259080"/>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81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14605</xdr:rowOff>
    </xdr:from>
    <xdr:to>
      <xdr:col>85</xdr:col>
      <xdr:colOff>177800</xdr:colOff>
      <xdr:row>38</xdr:row>
      <xdr:rowOff>116205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26035</xdr:rowOff>
    </xdr:from>
    <xdr:to>
      <xdr:col>81</xdr:col>
      <xdr:colOff>50800</xdr:colOff>
      <xdr:row>38</xdr:row>
      <xdr:rowOff>40640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36968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34925</xdr:rowOff>
    </xdr:from>
    <xdr:to>
      <xdr:col>81</xdr:col>
      <xdr:colOff>101600</xdr:colOff>
      <xdr:row>38</xdr:row>
      <xdr:rowOff>136525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127635</xdr:rowOff>
    </xdr:from>
    <xdr:ext cx="533400"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3965" y="6642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26035</xdr:rowOff>
    </xdr:from>
    <xdr:to>
      <xdr:col>76</xdr:col>
      <xdr:colOff>114300</xdr:colOff>
      <xdr:row>37</xdr:row>
      <xdr:rowOff>168910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36968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36195</xdr:rowOff>
    </xdr:from>
    <xdr:to>
      <xdr:col>76</xdr:col>
      <xdr:colOff>165100</xdr:colOff>
      <xdr:row>38</xdr:row>
      <xdr:rowOff>137795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128905</xdr:rowOff>
    </xdr:from>
    <xdr:ext cx="53340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4965" y="6644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168910</xdr:rowOff>
    </xdr:from>
    <xdr:to>
      <xdr:col>71</xdr:col>
      <xdr:colOff>177800</xdr:colOff>
      <xdr:row>38</xdr:row>
      <xdr:rowOff>86995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1256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45085</xdr:rowOff>
    </xdr:from>
    <xdr:to>
      <xdr:col>72</xdr:col>
      <xdr:colOff>38100</xdr:colOff>
      <xdr:row>38</xdr:row>
      <xdr:rowOff>146685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137795</xdr:rowOff>
    </xdr:from>
    <xdr:ext cx="5334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5965" y="66528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50165</xdr:rowOff>
    </xdr:from>
    <xdr:to>
      <xdr:col>67</xdr:col>
      <xdr:colOff>101600</xdr:colOff>
      <xdr:row>38</xdr:row>
      <xdr:rowOff>151765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143510</xdr:rowOff>
    </xdr:from>
    <xdr:ext cx="533400" cy="25781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6965" y="66586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41275</xdr:rowOff>
    </xdr:from>
    <xdr:to>
      <xdr:col>85</xdr:col>
      <xdr:colOff>177800</xdr:colOff>
      <xdr:row>38</xdr:row>
      <xdr:rowOff>143510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164465</xdr:rowOff>
    </xdr:from>
    <xdr:ext cx="534670" cy="259080"/>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0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107315</xdr:rowOff>
    </xdr:from>
    <xdr:ext cx="5334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3965" y="6279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146685</xdr:rowOff>
    </xdr:from>
    <xdr:to>
      <xdr:col>76</xdr:col>
      <xdr:colOff>165100</xdr:colOff>
      <xdr:row>37</xdr:row>
      <xdr:rowOff>76835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35</xdr:row>
      <xdr:rowOff>93345</xdr:rowOff>
    </xdr:from>
    <xdr:ext cx="597535"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292580" y="6094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118110</xdr:rowOff>
    </xdr:from>
    <xdr:to>
      <xdr:col>72</xdr:col>
      <xdr:colOff>38100</xdr:colOff>
      <xdr:row>38</xdr:row>
      <xdr:rowOff>48260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64770</xdr:rowOff>
    </xdr:from>
    <xdr:ext cx="533400" cy="25781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5965" y="6236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36195</xdr:rowOff>
    </xdr:from>
    <xdr:to>
      <xdr:col>67</xdr:col>
      <xdr:colOff>101600</xdr:colOff>
      <xdr:row>38</xdr:row>
      <xdr:rowOff>137795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154940</xdr:rowOff>
    </xdr:from>
    <xdr:ext cx="533400" cy="25781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6965" y="6327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7650" cy="25781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781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2945" y="9255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50</xdr:row>
      <xdr:rowOff>111760</xdr:rowOff>
    </xdr:from>
    <xdr:ext cx="313055" cy="25781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2945" y="86842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781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2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126365</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67310</xdr:rowOff>
    </xdr:from>
    <xdr:ext cx="249555" cy="259080"/>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124460</xdr:rowOff>
    </xdr:from>
    <xdr:ext cx="249555" cy="259080"/>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8285"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84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8285"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84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828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84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49</xdr:row>
      <xdr:rowOff>92710</xdr:rowOff>
    </xdr:from>
    <xdr:ext cx="31369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57455" y="8493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10160</xdr:rowOff>
    </xdr:from>
    <xdr:ext cx="249555" cy="259080"/>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56</xdr:row>
      <xdr:rowOff>92710</xdr:rowOff>
    </xdr:from>
    <xdr:ext cx="24828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840" y="9693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56</xdr:row>
      <xdr:rowOff>92710</xdr:rowOff>
    </xdr:from>
    <xdr:ext cx="24828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840" y="9693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56</xdr:row>
      <xdr:rowOff>92710</xdr:rowOff>
    </xdr:from>
    <xdr:ext cx="24828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840" y="9693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828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84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360" cy="25781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360" cy="25781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360" cy="25781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36830</xdr:rowOff>
    </xdr:from>
    <xdr:to>
      <xdr:col>85</xdr:col>
      <xdr:colOff>126365</xdr:colOff>
      <xdr:row>78</xdr:row>
      <xdr:rowOff>138430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0978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142240</xdr:rowOff>
    </xdr:from>
    <xdr:ext cx="378460" cy="259080"/>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15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138430</xdr:rowOff>
    </xdr:from>
    <xdr:to>
      <xdr:col>86</xdr:col>
      <xdr:colOff>25400</xdr:colOff>
      <xdr:row>78</xdr:row>
      <xdr:rowOff>138430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154940</xdr:rowOff>
    </xdr:from>
    <xdr:ext cx="598805" cy="257810"/>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49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570,137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36830</xdr:rowOff>
    </xdr:from>
    <xdr:to>
      <xdr:col>86</xdr:col>
      <xdr:colOff>25400</xdr:colOff>
      <xdr:row>71</xdr:row>
      <xdr:rowOff>36830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0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77470</xdr:rowOff>
    </xdr:from>
    <xdr:to>
      <xdr:col>85</xdr:col>
      <xdr:colOff>127000</xdr:colOff>
      <xdr:row>75</xdr:row>
      <xdr:rowOff>150495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3622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121920</xdr:rowOff>
    </xdr:from>
    <xdr:ext cx="598805" cy="257810"/>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521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143510</xdr:rowOff>
    </xdr:from>
    <xdr:to>
      <xdr:col>85</xdr:col>
      <xdr:colOff>177800</xdr:colOff>
      <xdr:row>77</xdr:row>
      <xdr:rowOff>73660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77470</xdr:rowOff>
    </xdr:from>
    <xdr:to>
      <xdr:col>81</xdr:col>
      <xdr:colOff>50800</xdr:colOff>
      <xdr:row>75</xdr:row>
      <xdr:rowOff>151130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362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88265</xdr:rowOff>
    </xdr:from>
    <xdr:to>
      <xdr:col>81</xdr:col>
      <xdr:colOff>101600</xdr:colOff>
      <xdr:row>77</xdr:row>
      <xdr:rowOff>18415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77</xdr:row>
      <xdr:rowOff>9525</xdr:rowOff>
    </xdr:from>
    <xdr:ext cx="597535" cy="25781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580" y="132111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151130</xdr:rowOff>
    </xdr:from>
    <xdr:to>
      <xdr:col>76</xdr:col>
      <xdr:colOff>114300</xdr:colOff>
      <xdr:row>76</xdr:row>
      <xdr:rowOff>5080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098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98425</xdr:rowOff>
    </xdr:from>
    <xdr:to>
      <xdr:col>76</xdr:col>
      <xdr:colOff>165100</xdr:colOff>
      <xdr:row>77</xdr:row>
      <xdr:rowOff>29210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77</xdr:row>
      <xdr:rowOff>19685</xdr:rowOff>
    </xdr:from>
    <xdr:ext cx="597535" cy="25781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580" y="132213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5080</xdr:rowOff>
    </xdr:from>
    <xdr:to>
      <xdr:col>71</xdr:col>
      <xdr:colOff>177800</xdr:colOff>
      <xdr:row>76</xdr:row>
      <xdr:rowOff>36195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352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103505</xdr:rowOff>
    </xdr:from>
    <xdr:to>
      <xdr:col>72</xdr:col>
      <xdr:colOff>38100</xdr:colOff>
      <xdr:row>77</xdr:row>
      <xdr:rowOff>33655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77</xdr:row>
      <xdr:rowOff>24765</xdr:rowOff>
    </xdr:from>
    <xdr:ext cx="597535"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580" y="13226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92710</xdr:rowOff>
    </xdr:from>
    <xdr:to>
      <xdr:col>67</xdr:col>
      <xdr:colOff>101600</xdr:colOff>
      <xdr:row>77</xdr:row>
      <xdr:rowOff>22860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77</xdr:row>
      <xdr:rowOff>13970</xdr:rowOff>
    </xdr:from>
    <xdr:ext cx="597535"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580" y="13215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99695</xdr:rowOff>
    </xdr:from>
    <xdr:to>
      <xdr:col>85</xdr:col>
      <xdr:colOff>177800</xdr:colOff>
      <xdr:row>76</xdr:row>
      <xdr:rowOff>29845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122555</xdr:rowOff>
    </xdr:from>
    <xdr:ext cx="598805" cy="257810"/>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098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26670</xdr:rowOff>
    </xdr:from>
    <xdr:to>
      <xdr:col>81</xdr:col>
      <xdr:colOff>101600</xdr:colOff>
      <xdr:row>75</xdr:row>
      <xdr:rowOff>128270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144780</xdr:rowOff>
    </xdr:from>
    <xdr:ext cx="597535" cy="25781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580" y="126606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100330</xdr:rowOff>
    </xdr:from>
    <xdr:to>
      <xdr:col>76</xdr:col>
      <xdr:colOff>165100</xdr:colOff>
      <xdr:row>76</xdr:row>
      <xdr:rowOff>30480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46990</xdr:rowOff>
    </xdr:from>
    <xdr:ext cx="59753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580" y="12734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125730</xdr:rowOff>
    </xdr:from>
    <xdr:to>
      <xdr:col>72</xdr:col>
      <xdr:colOff>38100</xdr:colOff>
      <xdr:row>76</xdr:row>
      <xdr:rowOff>55880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72390</xdr:rowOff>
    </xdr:from>
    <xdr:ext cx="597535"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580" y="12759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208,813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156845</xdr:rowOff>
    </xdr:from>
    <xdr:to>
      <xdr:col>67</xdr:col>
      <xdr:colOff>101600</xdr:colOff>
      <xdr:row>76</xdr:row>
      <xdr:rowOff>86995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103505</xdr:rowOff>
    </xdr:from>
    <xdr:ext cx="597535"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580" y="12790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360"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4530" cy="25781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150495</xdr:rowOff>
    </xdr:from>
    <xdr:to>
      <xdr:col>85</xdr:col>
      <xdr:colOff>126365</xdr:colOff>
      <xdr:row>99</xdr:row>
      <xdr:rowOff>43180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0954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378460" cy="259080"/>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97790</xdr:rowOff>
    </xdr:from>
    <xdr:ext cx="598805" cy="257810"/>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1853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844,363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150495</xdr:rowOff>
    </xdr:from>
    <xdr:to>
      <xdr:col>86</xdr:col>
      <xdr:colOff>25400</xdr:colOff>
      <xdr:row>89</xdr:row>
      <xdr:rowOff>150495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26035</xdr:rowOff>
    </xdr:from>
    <xdr:to>
      <xdr:col>85</xdr:col>
      <xdr:colOff>127000</xdr:colOff>
      <xdr:row>98</xdr:row>
      <xdr:rowOff>38735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56685"/>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132080</xdr:rowOff>
    </xdr:from>
    <xdr:ext cx="598805" cy="257810"/>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198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209,826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109220</xdr:rowOff>
    </xdr:from>
    <xdr:to>
      <xdr:col>85</xdr:col>
      <xdr:colOff>177800</xdr:colOff>
      <xdr:row>97</xdr:row>
      <xdr:rowOff>38735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38735</xdr:rowOff>
    </xdr:from>
    <xdr:to>
      <xdr:col>81</xdr:col>
      <xdr:colOff>50800</xdr:colOff>
      <xdr:row>98</xdr:row>
      <xdr:rowOff>44450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408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12065</xdr:rowOff>
    </xdr:from>
    <xdr:to>
      <xdr:col>81</xdr:col>
      <xdr:colOff>101600</xdr:colOff>
      <xdr:row>98</xdr:row>
      <xdr:rowOff>113665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104775</xdr:rowOff>
    </xdr:from>
    <xdr:ext cx="533400"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3965" y="16906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44450</xdr:rowOff>
    </xdr:from>
    <xdr:to>
      <xdr:col>76</xdr:col>
      <xdr:colOff>114300</xdr:colOff>
      <xdr:row>98</xdr:row>
      <xdr:rowOff>44450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46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36830</xdr:rowOff>
    </xdr:from>
    <xdr:to>
      <xdr:col>76</xdr:col>
      <xdr:colOff>165100</xdr:colOff>
      <xdr:row>98</xdr:row>
      <xdr:rowOff>138430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129540</xdr:rowOff>
    </xdr:from>
    <xdr:ext cx="5334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4965" y="16931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125730</xdr:rowOff>
    </xdr:from>
    <xdr:to>
      <xdr:col>71</xdr:col>
      <xdr:colOff>177800</xdr:colOff>
      <xdr:row>98</xdr:row>
      <xdr:rowOff>44450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5638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29210</xdr:rowOff>
    </xdr:from>
    <xdr:to>
      <xdr:col>72</xdr:col>
      <xdr:colOff>38100</xdr:colOff>
      <xdr:row>98</xdr:row>
      <xdr:rowOff>130810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121920</xdr:rowOff>
    </xdr:from>
    <xdr:ext cx="533400" cy="25781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5965" y="16924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10160</xdr:rowOff>
    </xdr:from>
    <xdr:to>
      <xdr:col>67</xdr:col>
      <xdr:colOff>101600</xdr:colOff>
      <xdr:row>98</xdr:row>
      <xdr:rowOff>111760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102870</xdr:rowOff>
    </xdr:from>
    <xdr:ext cx="5334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6965" y="16904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146685</xdr:rowOff>
    </xdr:from>
    <xdr:to>
      <xdr:col>85</xdr:col>
      <xdr:colOff>177800</xdr:colOff>
      <xdr:row>97</xdr:row>
      <xdr:rowOff>76835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125095</xdr:rowOff>
    </xdr:from>
    <xdr:ext cx="598805" cy="2584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84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159385</xdr:rowOff>
    </xdr:from>
    <xdr:to>
      <xdr:col>81</xdr:col>
      <xdr:colOff>101600</xdr:colOff>
      <xdr:row>98</xdr:row>
      <xdr:rowOff>89535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106045</xdr:rowOff>
    </xdr:from>
    <xdr:ext cx="5334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3965" y="16565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165100</xdr:rowOff>
    </xdr:from>
    <xdr:to>
      <xdr:col>76</xdr:col>
      <xdr:colOff>165100</xdr:colOff>
      <xdr:row>98</xdr:row>
      <xdr:rowOff>95250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112395</xdr:rowOff>
    </xdr:from>
    <xdr:ext cx="533400" cy="25781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4965" y="16571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165100</xdr:rowOff>
    </xdr:from>
    <xdr:to>
      <xdr:col>72</xdr:col>
      <xdr:colOff>38100</xdr:colOff>
      <xdr:row>98</xdr:row>
      <xdr:rowOff>95250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111760</xdr:rowOff>
    </xdr:from>
    <xdr:ext cx="533400" cy="25781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5965" y="16570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74930</xdr:rowOff>
    </xdr:from>
    <xdr:to>
      <xdr:col>67</xdr:col>
      <xdr:colOff>101600</xdr:colOff>
      <xdr:row>98</xdr:row>
      <xdr:rowOff>5080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21590</xdr:rowOff>
    </xdr:from>
    <xdr:ext cx="59753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580" y="16480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79375</xdr:rowOff>
    </xdr:from>
    <xdr:to>
      <xdr:col>116</xdr:col>
      <xdr:colOff>62865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9432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26035</xdr:rowOff>
    </xdr:from>
    <xdr:ext cx="534670" cy="259080"/>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6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10,526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79375</xdr:rowOff>
    </xdr:from>
    <xdr:to>
      <xdr:col>116</xdr:col>
      <xdr:colOff>152400</xdr:colOff>
      <xdr:row>31</xdr:row>
      <xdr:rowOff>79375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167005</xdr:rowOff>
    </xdr:from>
    <xdr:to>
      <xdr:col>116</xdr:col>
      <xdr:colOff>63500</xdr:colOff>
      <xdr:row>31</xdr:row>
      <xdr:rowOff>169545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54819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37465</xdr:rowOff>
    </xdr:from>
    <xdr:ext cx="378460" cy="259080"/>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52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59055</xdr:rowOff>
    </xdr:from>
    <xdr:to>
      <xdr:col>116</xdr:col>
      <xdr:colOff>114300</xdr:colOff>
      <xdr:row>38</xdr:row>
      <xdr:rowOff>160655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167005</xdr:rowOff>
    </xdr:from>
    <xdr:to>
      <xdr:col>111</xdr:col>
      <xdr:colOff>177800</xdr:colOff>
      <xdr:row>32</xdr:row>
      <xdr:rowOff>132080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548195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113030</xdr:rowOff>
    </xdr:from>
    <xdr:ext cx="468630"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350" y="6456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32</xdr:row>
      <xdr:rowOff>132080</xdr:rowOff>
    </xdr:from>
    <xdr:to>
      <xdr:col>107</xdr:col>
      <xdr:colOff>50800</xdr:colOff>
      <xdr:row>32</xdr:row>
      <xdr:rowOff>150495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6184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29210</xdr:rowOff>
    </xdr:from>
    <xdr:to>
      <xdr:col>107</xdr:col>
      <xdr:colOff>101600</xdr:colOff>
      <xdr:row>38</xdr:row>
      <xdr:rowOff>130175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121285</xdr:rowOff>
    </xdr:from>
    <xdr:ext cx="468630" cy="25781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350" y="6636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32</xdr:row>
      <xdr:rowOff>150495</xdr:rowOff>
    </xdr:from>
    <xdr:to>
      <xdr:col>102</xdr:col>
      <xdr:colOff>114300</xdr:colOff>
      <xdr:row>33</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563689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171450</xdr:rowOff>
    </xdr:from>
    <xdr:to>
      <xdr:col>102</xdr:col>
      <xdr:colOff>165100</xdr:colOff>
      <xdr:row>38</xdr:row>
      <xdr:rowOff>101600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92710</xdr:rowOff>
    </xdr:from>
    <xdr:ext cx="46863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350" y="6607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45720</xdr:rowOff>
    </xdr:from>
    <xdr:to>
      <xdr:col>98</xdr:col>
      <xdr:colOff>38100</xdr:colOff>
      <xdr:row>38</xdr:row>
      <xdr:rowOff>147320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138430</xdr:rowOff>
    </xdr:from>
    <xdr:ext cx="37846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70" y="6653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118745</xdr:rowOff>
    </xdr:from>
    <xdr:to>
      <xdr:col>116</xdr:col>
      <xdr:colOff>114300</xdr:colOff>
      <xdr:row>32</xdr:row>
      <xdr:rowOff>48895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33655</xdr:rowOff>
    </xdr:from>
    <xdr:ext cx="469900" cy="2584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348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31</xdr:row>
      <xdr:rowOff>116205</xdr:rowOff>
    </xdr:from>
    <xdr:to>
      <xdr:col>112</xdr:col>
      <xdr:colOff>38100</xdr:colOff>
      <xdr:row>32</xdr:row>
      <xdr:rowOff>46355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30</xdr:row>
      <xdr:rowOff>63500</xdr:rowOff>
    </xdr:from>
    <xdr:ext cx="468630" cy="25781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350" y="5207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32</xdr:row>
      <xdr:rowOff>80645</xdr:rowOff>
    </xdr:from>
    <xdr:to>
      <xdr:col>107</xdr:col>
      <xdr:colOff>101600</xdr:colOff>
      <xdr:row>33</xdr:row>
      <xdr:rowOff>10795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5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31</xdr:row>
      <xdr:rowOff>27305</xdr:rowOff>
    </xdr:from>
    <xdr:ext cx="46863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350" y="5342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32</xdr:row>
      <xdr:rowOff>99695</xdr:rowOff>
    </xdr:from>
    <xdr:to>
      <xdr:col>102</xdr:col>
      <xdr:colOff>165100</xdr:colOff>
      <xdr:row>33</xdr:row>
      <xdr:rowOff>29845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31</xdr:row>
      <xdr:rowOff>46355</xdr:rowOff>
    </xdr:from>
    <xdr:ext cx="46863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350" y="5361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32</xdr:row>
      <xdr:rowOff>146050</xdr:rowOff>
    </xdr:from>
    <xdr:to>
      <xdr:col>98</xdr:col>
      <xdr:colOff>38100</xdr:colOff>
      <xdr:row>33</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31</xdr:row>
      <xdr:rowOff>92710</xdr:rowOff>
    </xdr:from>
    <xdr:ext cx="46863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350" y="5407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81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81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61595</xdr:rowOff>
    </xdr:from>
    <xdr:to>
      <xdr:col>116</xdr:col>
      <xdr:colOff>62865</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34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8255</xdr:rowOff>
    </xdr:from>
    <xdr:ext cx="534670" cy="257810"/>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93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63,414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61595</xdr:rowOff>
    </xdr:from>
    <xdr:to>
      <xdr:col>116</xdr:col>
      <xdr:colOff>152400</xdr:colOff>
      <xdr:row>50</xdr:row>
      <xdr:rowOff>61595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3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86360</xdr:rowOff>
    </xdr:from>
    <xdr:to>
      <xdr:col>116</xdr:col>
      <xdr:colOff>63500</xdr:colOff>
      <xdr:row>57</xdr:row>
      <xdr:rowOff>140970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173210"/>
          <a:ext cx="838200" cy="740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96520</xdr:rowOff>
    </xdr:from>
    <xdr:ext cx="469900" cy="259080"/>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69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118110</xdr:rowOff>
    </xdr:from>
    <xdr:to>
      <xdr:col>116</xdr:col>
      <xdr:colOff>114300</xdr:colOff>
      <xdr:row>58</xdr:row>
      <xdr:rowOff>48260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86360</xdr:rowOff>
    </xdr:from>
    <xdr:to>
      <xdr:col>111</xdr:col>
      <xdr:colOff>177800</xdr:colOff>
      <xdr:row>55</xdr:row>
      <xdr:rowOff>126365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173210"/>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74930</xdr:rowOff>
    </xdr:from>
    <xdr:to>
      <xdr:col>112</xdr:col>
      <xdr:colOff>38100</xdr:colOff>
      <xdr:row>58</xdr:row>
      <xdr:rowOff>4445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167005</xdr:rowOff>
    </xdr:from>
    <xdr:ext cx="468630" cy="25781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350" y="9939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126365</xdr:rowOff>
    </xdr:from>
    <xdr:to>
      <xdr:col>107</xdr:col>
      <xdr:colOff>50800</xdr:colOff>
      <xdr:row>55</xdr:row>
      <xdr:rowOff>144145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5561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77470</xdr:rowOff>
    </xdr:from>
    <xdr:to>
      <xdr:col>107</xdr:col>
      <xdr:colOff>101600</xdr:colOff>
      <xdr:row>58</xdr:row>
      <xdr:rowOff>7620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170180</xdr:rowOff>
    </xdr:from>
    <xdr:ext cx="468630"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350" y="9942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53</xdr:row>
      <xdr:rowOff>16510</xdr:rowOff>
    </xdr:from>
    <xdr:to>
      <xdr:col>102</xdr:col>
      <xdr:colOff>114300</xdr:colOff>
      <xdr:row>55</xdr:row>
      <xdr:rowOff>144145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103360"/>
          <a:ext cx="8890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83820</xdr:rowOff>
    </xdr:from>
    <xdr:to>
      <xdr:col>102</xdr:col>
      <xdr:colOff>165100</xdr:colOff>
      <xdr:row>58</xdr:row>
      <xdr:rowOff>13970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5080</xdr:rowOff>
    </xdr:from>
    <xdr:ext cx="46863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350" y="9949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66675</xdr:rowOff>
    </xdr:from>
    <xdr:to>
      <xdr:col>98</xdr:col>
      <xdr:colOff>38100</xdr:colOff>
      <xdr:row>57</xdr:row>
      <xdr:rowOff>168275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159385</xdr:rowOff>
    </xdr:from>
    <xdr:ext cx="468630" cy="2584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350" y="99320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90170</xdr:rowOff>
    </xdr:from>
    <xdr:to>
      <xdr:col>116</xdr:col>
      <xdr:colOff>114300</xdr:colOff>
      <xdr:row>58</xdr:row>
      <xdr:rowOff>20320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113030</xdr:rowOff>
    </xdr:from>
    <xdr:ext cx="469900" cy="259080"/>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1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53</xdr:row>
      <xdr:rowOff>34925</xdr:rowOff>
    </xdr:from>
    <xdr:to>
      <xdr:col>112</xdr:col>
      <xdr:colOff>38100</xdr:colOff>
      <xdr:row>53</xdr:row>
      <xdr:rowOff>136525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1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51</xdr:row>
      <xdr:rowOff>153035</xdr:rowOff>
    </xdr:from>
    <xdr:ext cx="5334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5965" y="8896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75565</xdr:rowOff>
    </xdr:from>
    <xdr:to>
      <xdr:col>107</xdr:col>
      <xdr:colOff>101600</xdr:colOff>
      <xdr:row>56</xdr:row>
      <xdr:rowOff>6350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505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54</xdr:row>
      <xdr:rowOff>22225</xdr:rowOff>
    </xdr:from>
    <xdr:ext cx="533400" cy="2584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6965" y="92805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23,080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93345</xdr:rowOff>
    </xdr:from>
    <xdr:to>
      <xdr:col>102</xdr:col>
      <xdr:colOff>165100</xdr:colOff>
      <xdr:row>56</xdr:row>
      <xdr:rowOff>23495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40640</xdr:rowOff>
    </xdr:from>
    <xdr:ext cx="533400" cy="25781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7965" y="9298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52</xdr:row>
      <xdr:rowOff>137160</xdr:rowOff>
    </xdr:from>
    <xdr:to>
      <xdr:col>98</xdr:col>
      <xdr:colOff>38100</xdr:colOff>
      <xdr:row>53</xdr:row>
      <xdr:rowOff>67310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51</xdr:row>
      <xdr:rowOff>83820</xdr:rowOff>
    </xdr:from>
    <xdr:ext cx="5334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8965" y="8827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7650"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94360" cy="25781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360"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360"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12700</xdr:rowOff>
    </xdr:from>
    <xdr:to>
      <xdr:col>116</xdr:col>
      <xdr:colOff>62865</xdr:colOff>
      <xdr:row>77</xdr:row>
      <xdr:rowOff>143510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1420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147320</xdr:rowOff>
    </xdr:from>
    <xdr:ext cx="534670" cy="259080"/>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48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31,975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143510</xdr:rowOff>
    </xdr:from>
    <xdr:to>
      <xdr:col>116</xdr:col>
      <xdr:colOff>152400</xdr:colOff>
      <xdr:row>77</xdr:row>
      <xdr:rowOff>143510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130810</xdr:rowOff>
    </xdr:from>
    <xdr:ext cx="598805" cy="259080"/>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89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206,651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12700</xdr:rowOff>
    </xdr:from>
    <xdr:to>
      <xdr:col>116</xdr:col>
      <xdr:colOff>152400</xdr:colOff>
      <xdr:row>70</xdr:row>
      <xdr:rowOff>12700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1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146685</xdr:rowOff>
    </xdr:from>
    <xdr:to>
      <xdr:col>116</xdr:col>
      <xdr:colOff>63500</xdr:colOff>
      <xdr:row>73</xdr:row>
      <xdr:rowOff>81280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49108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25400</xdr:rowOff>
    </xdr:from>
    <xdr:ext cx="598805" cy="259080"/>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12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46990</xdr:rowOff>
    </xdr:from>
    <xdr:to>
      <xdr:col>116</xdr:col>
      <xdr:colOff>114300</xdr:colOff>
      <xdr:row>74</xdr:row>
      <xdr:rowOff>148590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146685</xdr:rowOff>
    </xdr:from>
    <xdr:to>
      <xdr:col>111</xdr:col>
      <xdr:colOff>177800</xdr:colOff>
      <xdr:row>73</xdr:row>
      <xdr:rowOff>33020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49108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166370</xdr:rowOff>
    </xdr:from>
    <xdr:to>
      <xdr:col>112</xdr:col>
      <xdr:colOff>38100</xdr:colOff>
      <xdr:row>74</xdr:row>
      <xdr:rowOff>95885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682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74</xdr:row>
      <xdr:rowOff>86995</xdr:rowOff>
    </xdr:from>
    <xdr:ext cx="597535" cy="25781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23580" y="127742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33020</xdr:rowOff>
    </xdr:from>
    <xdr:to>
      <xdr:col>107</xdr:col>
      <xdr:colOff>50800</xdr:colOff>
      <xdr:row>73</xdr:row>
      <xdr:rowOff>111760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54887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10160</xdr:rowOff>
    </xdr:from>
    <xdr:to>
      <xdr:col>107</xdr:col>
      <xdr:colOff>101600</xdr:colOff>
      <xdr:row>74</xdr:row>
      <xdr:rowOff>111760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6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102870</xdr:rowOff>
    </xdr:from>
    <xdr:ext cx="597535"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34580" y="12790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111760</xdr:rowOff>
    </xdr:from>
    <xdr:to>
      <xdr:col>102</xdr:col>
      <xdr:colOff>114300</xdr:colOff>
      <xdr:row>73</xdr:row>
      <xdr:rowOff>138430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6276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30480</xdr:rowOff>
    </xdr:from>
    <xdr:to>
      <xdr:col>102</xdr:col>
      <xdr:colOff>165100</xdr:colOff>
      <xdr:row>74</xdr:row>
      <xdr:rowOff>132080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71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74</xdr:row>
      <xdr:rowOff>123190</xdr:rowOff>
    </xdr:from>
    <xdr:ext cx="597535" cy="25781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45580" y="128104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12700</xdr:rowOff>
    </xdr:from>
    <xdr:to>
      <xdr:col>98</xdr:col>
      <xdr:colOff>38100</xdr:colOff>
      <xdr:row>74</xdr:row>
      <xdr:rowOff>114300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7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74</xdr:row>
      <xdr:rowOff>105410</xdr:rowOff>
    </xdr:from>
    <xdr:ext cx="59753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56580" y="12792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30480</xdr:rowOff>
    </xdr:from>
    <xdr:to>
      <xdr:col>116</xdr:col>
      <xdr:colOff>114300</xdr:colOff>
      <xdr:row>73</xdr:row>
      <xdr:rowOff>132080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53340</xdr:rowOff>
    </xdr:from>
    <xdr:ext cx="598805" cy="257810"/>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3977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130,173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95885</xdr:rowOff>
    </xdr:from>
    <xdr:to>
      <xdr:col>112</xdr:col>
      <xdr:colOff>38100</xdr:colOff>
      <xdr:row>73</xdr:row>
      <xdr:rowOff>26035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4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71</xdr:row>
      <xdr:rowOff>42545</xdr:rowOff>
    </xdr:from>
    <xdr:ext cx="597535" cy="25781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580" y="122154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153670</xdr:rowOff>
    </xdr:from>
    <xdr:to>
      <xdr:col>107</xdr:col>
      <xdr:colOff>101600</xdr:colOff>
      <xdr:row>73</xdr:row>
      <xdr:rowOff>83820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4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71</xdr:row>
      <xdr:rowOff>100330</xdr:rowOff>
    </xdr:from>
    <xdr:ext cx="597535" cy="25781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580" y="122732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60960</xdr:rowOff>
    </xdr:from>
    <xdr:to>
      <xdr:col>102</xdr:col>
      <xdr:colOff>165100</xdr:colOff>
      <xdr:row>73</xdr:row>
      <xdr:rowOff>162560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72</xdr:row>
      <xdr:rowOff>7620</xdr:rowOff>
    </xdr:from>
    <xdr:ext cx="597535" cy="25781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45580" y="123520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87630</xdr:rowOff>
    </xdr:from>
    <xdr:to>
      <xdr:col>98</xdr:col>
      <xdr:colOff>38100</xdr:colOff>
      <xdr:row>74</xdr:row>
      <xdr:rowOff>17780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72</xdr:row>
      <xdr:rowOff>34290</xdr:rowOff>
    </xdr:from>
    <xdr:ext cx="597535"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580" y="12378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7650" cy="25781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781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4945" y="16342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781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4945" y="158851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781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4945" y="154279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781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4945" y="14970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8285"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828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123190</xdr:rowOff>
    </xdr:from>
    <xdr:to>
      <xdr:col>102</xdr:col>
      <xdr:colOff>165100</xdr:colOff>
      <xdr:row>90</xdr:row>
      <xdr:rowOff>53340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88</xdr:row>
      <xdr:rowOff>69850</xdr:rowOff>
    </xdr:from>
    <xdr:ext cx="31369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828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35560</xdr:rowOff>
    </xdr:from>
    <xdr:ext cx="24828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35560</xdr:rowOff>
    </xdr:from>
    <xdr:ext cx="24828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10160</xdr:rowOff>
    </xdr:from>
    <xdr:ext cx="24828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35560</xdr:rowOff>
    </xdr:from>
    <xdr:ext cx="24828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令和３年度の決算額は、特別定額給付金給付事業や新型コロナウイルス感染症対応地方創生臨時交付金等の新型コロナウイルス感染症対策に関する経費が大幅に増加した前年度と比較して</a:t>
          </a:r>
          <a:r>
            <a:rPr kumimoji="1" lang="en-US" altLang="ja-JP" sz="1300">
              <a:latin typeface="ＭＳ Ｐゴシック"/>
              <a:ea typeface="ＭＳ Ｐゴシック"/>
            </a:rPr>
            <a:t>16.6</a:t>
          </a:r>
          <a:r>
            <a:rPr kumimoji="1" lang="ja-JP" altLang="en-US" sz="1300">
              <a:latin typeface="ＭＳ Ｐゴシック"/>
              <a:ea typeface="ＭＳ Ｐゴシック"/>
            </a:rPr>
            <a:t>％減となった。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人件費については、期末手当支給率の改定により減額となったが、昇給及び会計年度任用職員の増により前年度比</a:t>
          </a:r>
          <a:r>
            <a:rPr kumimoji="1" lang="en-US" altLang="ja-JP" sz="1300">
              <a:latin typeface="ＭＳ Ｐゴシック"/>
              <a:ea typeface="ＭＳ Ｐゴシック"/>
            </a:rPr>
            <a:t>2.3</a:t>
          </a:r>
          <a:r>
            <a:rPr kumimoji="1" lang="ja-JP" altLang="en-US" sz="1300">
              <a:latin typeface="ＭＳ Ｐゴシック"/>
              <a:ea typeface="ＭＳ Ｐゴシック"/>
            </a:rPr>
            <a:t>％増となった。物件費については、新型コロナウイルス感染症の影響による事業の中止や規模縮小等により減額となったが、観光協会への委託料等の増額により全体的に増となった。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補助費等については、令和２年度に実施した新型コロナウイルス感染対策事業が完了したことなどから、前年度比</a:t>
          </a:r>
          <a:r>
            <a:rPr kumimoji="1" lang="en-US" altLang="ja-JP" sz="1300">
              <a:latin typeface="ＭＳ Ｐゴシック"/>
              <a:ea typeface="ＭＳ Ｐゴシック"/>
            </a:rPr>
            <a:t>22.4</a:t>
          </a:r>
          <a:r>
            <a:rPr kumimoji="1" lang="ja-JP" altLang="en-US" sz="1300">
              <a:latin typeface="ＭＳ Ｐゴシック"/>
              <a:ea typeface="ＭＳ Ｐゴシック"/>
            </a:rPr>
            <a:t>％減となった。普通建設事業費のうち新規整備分としては、令和２年度に実施した防災行政無線デジタル同報系システムや生涯学習交流センターの整備の完了等に伴い減、更新整備分としては、梼原学園共同調理場の整備が完了したため、減となった。災害復旧事業費については、大きな災害等がなかったため全体的には減となった。公債費については、長期債元金が増額となったが、繰上償還額が減額となったため前年度比</a:t>
          </a:r>
          <a:r>
            <a:rPr kumimoji="1" lang="en-US" altLang="ja-JP" sz="1300">
              <a:latin typeface="ＭＳ Ｐゴシック"/>
              <a:ea typeface="ＭＳ Ｐゴシック"/>
            </a:rPr>
            <a:t>14.2</a:t>
          </a:r>
          <a:r>
            <a:rPr kumimoji="1" lang="ja-JP" altLang="en-US" sz="1300">
              <a:latin typeface="ＭＳ Ｐゴシック"/>
              <a:ea typeface="ＭＳ Ｐゴシック"/>
            </a:rPr>
            <a:t>％減となった。積立金については、普通交付税の再算定による追加交付分及び令和２年度実施事業に対する県交付金の積立てを行ったため、前年度比</a:t>
          </a:r>
          <a:r>
            <a:rPr kumimoji="1" lang="en-US" altLang="ja-JP" sz="1300">
              <a:latin typeface="ＭＳ Ｐゴシック"/>
              <a:ea typeface="ＭＳ Ｐゴシック"/>
            </a:rPr>
            <a:t>100.3</a:t>
          </a:r>
          <a:r>
            <a:rPr kumimoji="1" lang="ja-JP" altLang="en-US" sz="1300">
              <a:latin typeface="ＭＳ Ｐゴシック"/>
              <a:ea typeface="ＭＳ Ｐゴシック"/>
            </a:rPr>
            <a:t>％増となった。貸付金については、津野山畜産公社への貸付金の減により前年度比</a:t>
          </a:r>
          <a:r>
            <a:rPr kumimoji="1" lang="en-US" altLang="ja-JP" sz="1300">
              <a:latin typeface="ＭＳ Ｐゴシック"/>
              <a:ea typeface="ＭＳ Ｐゴシック"/>
            </a:rPr>
            <a:t>81.7</a:t>
          </a:r>
          <a:r>
            <a:rPr kumimoji="1" lang="ja-JP" altLang="en-US" sz="1300">
              <a:latin typeface="ＭＳ Ｐゴシック"/>
              <a:ea typeface="ＭＳ Ｐゴシック"/>
            </a:rPr>
            <a:t>％減となった。前年度繰上充用金については、発生していないため数値として表れていない。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7650" cy="25908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7810"/>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144145</xdr:rowOff>
    </xdr:from>
    <xdr:to>
      <xdr:col>24</xdr:col>
      <xdr:colOff>62865</xdr:colOff>
      <xdr:row>38</xdr:row>
      <xdr:rowOff>48260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19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52070</xdr:rowOff>
    </xdr:from>
    <xdr:ext cx="469900" cy="257810"/>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90805</xdr:rowOff>
    </xdr:from>
    <xdr:ext cx="534670" cy="2584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51,105</a:t>
          </a:r>
          <a:endParaRPr kumimoji="1" lang="ja-JP" altLang="en-US" sz="1000" b="1">
            <a:latin typeface="ＭＳ Ｐゴシック"/>
          </a:endParaRPr>
        </a:p>
      </xdr:txBody>
    </xdr:sp>
    <xdr:clientData/>
  </xdr:oneCellAnchor>
  <xdr:twoCellAnchor>
    <xdr:from>
      <xdr:col>23</xdr:col>
      <xdr:colOff>165100</xdr:colOff>
      <xdr:row>29</xdr:row>
      <xdr:rowOff>144145</xdr:rowOff>
    </xdr:from>
    <xdr:to>
      <xdr:col>24</xdr:col>
      <xdr:colOff>152400</xdr:colOff>
      <xdr:row>29</xdr:row>
      <xdr:rowOff>144145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149225</xdr:rowOff>
    </xdr:from>
    <xdr:to>
      <xdr:col>24</xdr:col>
      <xdr:colOff>63500</xdr:colOff>
      <xdr:row>36</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214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95885</xdr:rowOff>
    </xdr:from>
    <xdr:ext cx="534670" cy="259080"/>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149225</xdr:rowOff>
    </xdr:from>
    <xdr:to>
      <xdr:col>19</xdr:col>
      <xdr:colOff>177800</xdr:colOff>
      <xdr:row>36</xdr:row>
      <xdr:rowOff>151130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21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1905</xdr:rowOff>
    </xdr:from>
    <xdr:to>
      <xdr:col>20</xdr:col>
      <xdr:colOff>38100</xdr:colOff>
      <xdr:row>36</xdr:row>
      <xdr:rowOff>103505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120650</xdr:rowOff>
    </xdr:from>
    <xdr:ext cx="533400" cy="25781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29965" y="5949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135890</xdr:rowOff>
    </xdr:from>
    <xdr:to>
      <xdr:col>15</xdr:col>
      <xdr:colOff>50800</xdr:colOff>
      <xdr:row>36</xdr:row>
      <xdr:rowOff>149225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080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154940</xdr:rowOff>
    </xdr:from>
    <xdr:to>
      <xdr:col>15</xdr:col>
      <xdr:colOff>101600</xdr:colOff>
      <xdr:row>36</xdr:row>
      <xdr:rowOff>85090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101600</xdr:rowOff>
    </xdr:from>
    <xdr:ext cx="533400"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0965" y="5930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135890</xdr:rowOff>
    </xdr:from>
    <xdr:to>
      <xdr:col>10</xdr:col>
      <xdr:colOff>114300</xdr:colOff>
      <xdr:row>37</xdr:row>
      <xdr:rowOff>5080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080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166370</xdr:rowOff>
    </xdr:from>
    <xdr:to>
      <xdr:col>10</xdr:col>
      <xdr:colOff>165100</xdr:colOff>
      <xdr:row>36</xdr:row>
      <xdr:rowOff>95885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112395</xdr:rowOff>
    </xdr:from>
    <xdr:ext cx="533400" cy="25781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1965" y="59416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161925</xdr:rowOff>
    </xdr:from>
    <xdr:to>
      <xdr:col>6</xdr:col>
      <xdr:colOff>38100</xdr:colOff>
      <xdr:row>36</xdr:row>
      <xdr:rowOff>92075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109220</xdr:rowOff>
    </xdr:from>
    <xdr:ext cx="533400" cy="25781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2965" y="5938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98425</xdr:rowOff>
    </xdr:from>
    <xdr:to>
      <xdr:col>24</xdr:col>
      <xdr:colOff>114300</xdr:colOff>
      <xdr:row>37</xdr:row>
      <xdr:rowOff>29210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76835</xdr:rowOff>
    </xdr:from>
    <xdr:ext cx="534670" cy="257810"/>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49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100330</xdr:rowOff>
    </xdr:from>
    <xdr:to>
      <xdr:col>20</xdr:col>
      <xdr:colOff>38100</xdr:colOff>
      <xdr:row>37</xdr:row>
      <xdr:rowOff>30480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21590</xdr:rowOff>
    </xdr:from>
    <xdr:ext cx="533400" cy="259080"/>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29965" y="6365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98425</xdr:rowOff>
    </xdr:from>
    <xdr:to>
      <xdr:col>15</xdr:col>
      <xdr:colOff>101600</xdr:colOff>
      <xdr:row>37</xdr:row>
      <xdr:rowOff>29210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19685</xdr:rowOff>
    </xdr:from>
    <xdr:ext cx="533400" cy="257810"/>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0965" y="6363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85090</xdr:rowOff>
    </xdr:from>
    <xdr:to>
      <xdr:col>10</xdr:col>
      <xdr:colOff>165100</xdr:colOff>
      <xdr:row>37</xdr:row>
      <xdr:rowOff>15240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6350</xdr:rowOff>
    </xdr:from>
    <xdr:ext cx="533400" cy="257810"/>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1965" y="6350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125730</xdr:rowOff>
    </xdr:from>
    <xdr:to>
      <xdr:col>6</xdr:col>
      <xdr:colOff>38100</xdr:colOff>
      <xdr:row>37</xdr:row>
      <xdr:rowOff>55880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46990</xdr:rowOff>
    </xdr:from>
    <xdr:ext cx="533400" cy="259080"/>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2965" y="6390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650" cy="25908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360"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360" cy="25781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4530"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200" y="849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132715</xdr:rowOff>
    </xdr:from>
    <xdr:to>
      <xdr:col>24</xdr:col>
      <xdr:colOff>62865</xdr:colOff>
      <xdr:row>58</xdr:row>
      <xdr:rowOff>85090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76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88900</xdr:rowOff>
    </xdr:from>
    <xdr:ext cx="598805" cy="257810"/>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0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102,826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85090</xdr:rowOff>
    </xdr:from>
    <xdr:to>
      <xdr:col>24</xdr:col>
      <xdr:colOff>152400</xdr:colOff>
      <xdr:row>58</xdr:row>
      <xdr:rowOff>85090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79375</xdr:rowOff>
    </xdr:from>
    <xdr:ext cx="690245" cy="2584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1,280,556</a:t>
          </a:r>
          <a:endParaRPr kumimoji="1" lang="ja-JP" altLang="en-US" sz="1000" b="1">
            <a:latin typeface="ＭＳ Ｐゴシック"/>
          </a:endParaRPr>
        </a:p>
      </xdr:txBody>
    </xdr:sp>
    <xdr:clientData/>
  </xdr:oneCellAnchor>
  <xdr:twoCellAnchor>
    <xdr:from>
      <xdr:col>23</xdr:col>
      <xdr:colOff>165100</xdr:colOff>
      <xdr:row>49</xdr:row>
      <xdr:rowOff>132715</xdr:rowOff>
    </xdr:from>
    <xdr:to>
      <xdr:col>24</xdr:col>
      <xdr:colOff>152400</xdr:colOff>
      <xdr:row>49</xdr:row>
      <xdr:rowOff>132715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105410</xdr:rowOff>
    </xdr:from>
    <xdr:to>
      <xdr:col>24</xdr:col>
      <xdr:colOff>63500</xdr:colOff>
      <xdr:row>54</xdr:row>
      <xdr:rowOff>29845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9226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123825</xdr:rowOff>
    </xdr:from>
    <xdr:ext cx="598805" cy="257810"/>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57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420,332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145415</xdr:rowOff>
    </xdr:from>
    <xdr:to>
      <xdr:col>24</xdr:col>
      <xdr:colOff>114300</xdr:colOff>
      <xdr:row>56</xdr:row>
      <xdr:rowOff>75565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105410</xdr:rowOff>
    </xdr:from>
    <xdr:to>
      <xdr:col>19</xdr:col>
      <xdr:colOff>177800</xdr:colOff>
      <xdr:row>56</xdr:row>
      <xdr:rowOff>144780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92260"/>
          <a:ext cx="889000" cy="553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144780</xdr:rowOff>
    </xdr:from>
    <xdr:to>
      <xdr:col>20</xdr:col>
      <xdr:colOff>38100</xdr:colOff>
      <xdr:row>56</xdr:row>
      <xdr:rowOff>74930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66040</xdr:rowOff>
    </xdr:from>
    <xdr:ext cx="597535" cy="25781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580" y="96672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68580</xdr:rowOff>
    </xdr:from>
    <xdr:to>
      <xdr:col>15</xdr:col>
      <xdr:colOff>50800</xdr:colOff>
      <xdr:row>56</xdr:row>
      <xdr:rowOff>144780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697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148590</xdr:rowOff>
    </xdr:from>
    <xdr:to>
      <xdr:col>15</xdr:col>
      <xdr:colOff>101600</xdr:colOff>
      <xdr:row>57</xdr:row>
      <xdr:rowOff>78740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69850</xdr:rowOff>
    </xdr:from>
    <xdr:ext cx="59753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580" y="9842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68580</xdr:rowOff>
    </xdr:from>
    <xdr:to>
      <xdr:col>10</xdr:col>
      <xdr:colOff>114300</xdr:colOff>
      <xdr:row>56</xdr:row>
      <xdr:rowOff>99695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697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149225</xdr:rowOff>
    </xdr:from>
    <xdr:to>
      <xdr:col>10</xdr:col>
      <xdr:colOff>165100</xdr:colOff>
      <xdr:row>57</xdr:row>
      <xdr:rowOff>79375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70485</xdr:rowOff>
    </xdr:from>
    <xdr:ext cx="59753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580" y="98431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147320</xdr:rowOff>
    </xdr:from>
    <xdr:to>
      <xdr:col>6</xdr:col>
      <xdr:colOff>38100</xdr:colOff>
      <xdr:row>57</xdr:row>
      <xdr:rowOff>77470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68580</xdr:rowOff>
    </xdr:from>
    <xdr:ext cx="59753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580" y="98412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150495</xdr:rowOff>
    </xdr:from>
    <xdr:to>
      <xdr:col>24</xdr:col>
      <xdr:colOff>114300</xdr:colOff>
      <xdr:row>54</xdr:row>
      <xdr:rowOff>80645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1905</xdr:rowOff>
    </xdr:from>
    <xdr:ext cx="598805" cy="259080"/>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887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686,276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54610</xdr:rowOff>
    </xdr:from>
    <xdr:to>
      <xdr:col>20</xdr:col>
      <xdr:colOff>38100</xdr:colOff>
      <xdr:row>53</xdr:row>
      <xdr:rowOff>156210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1270</xdr:rowOff>
    </xdr:from>
    <xdr:ext cx="597535"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580" y="89166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93980</xdr:rowOff>
    </xdr:from>
    <xdr:to>
      <xdr:col>15</xdr:col>
      <xdr:colOff>101600</xdr:colOff>
      <xdr:row>57</xdr:row>
      <xdr:rowOff>24130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40640</xdr:rowOff>
    </xdr:from>
    <xdr:ext cx="597535" cy="25781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580" y="94703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326,126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17780</xdr:rowOff>
    </xdr:from>
    <xdr:to>
      <xdr:col>10</xdr:col>
      <xdr:colOff>165100</xdr:colOff>
      <xdr:row>56</xdr:row>
      <xdr:rowOff>119380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135890</xdr:rowOff>
    </xdr:from>
    <xdr:ext cx="59753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580" y="9394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48895</xdr:rowOff>
    </xdr:from>
    <xdr:to>
      <xdr:col>6</xdr:col>
      <xdr:colOff>38100</xdr:colOff>
      <xdr:row>56</xdr:row>
      <xdr:rowOff>150495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167005</xdr:rowOff>
    </xdr:from>
    <xdr:ext cx="597535" cy="25781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580" y="9425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361,302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650" cy="25781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78105</xdr:rowOff>
    </xdr:from>
    <xdr:to>
      <xdr:col>24</xdr:col>
      <xdr:colOff>62865</xdr:colOff>
      <xdr:row>77</xdr:row>
      <xdr:rowOff>128270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422505"/>
          <a:ext cx="1270" cy="907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132080</xdr:rowOff>
    </xdr:from>
    <xdr:ext cx="598805" cy="257810"/>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337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167,954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128270</xdr:rowOff>
    </xdr:from>
    <xdr:to>
      <xdr:col>24</xdr:col>
      <xdr:colOff>152400</xdr:colOff>
      <xdr:row>77</xdr:row>
      <xdr:rowOff>128270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2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24765</xdr:rowOff>
    </xdr:from>
    <xdr:ext cx="598805" cy="25908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97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406,220</a:t>
          </a:r>
          <a:endParaRPr kumimoji="1" lang="ja-JP" altLang="en-US" sz="1000" b="1">
            <a:latin typeface="ＭＳ Ｐゴシック"/>
          </a:endParaRPr>
        </a:p>
      </xdr:txBody>
    </xdr:sp>
    <xdr:clientData/>
  </xdr:oneCellAnchor>
  <xdr:twoCellAnchor>
    <xdr:from>
      <xdr:col>23</xdr:col>
      <xdr:colOff>165100</xdr:colOff>
      <xdr:row>72</xdr:row>
      <xdr:rowOff>78105</xdr:rowOff>
    </xdr:from>
    <xdr:to>
      <xdr:col>24</xdr:col>
      <xdr:colOff>152400</xdr:colOff>
      <xdr:row>72</xdr:row>
      <xdr:rowOff>78105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42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15875</xdr:rowOff>
    </xdr:from>
    <xdr:to>
      <xdr:col>24</xdr:col>
      <xdr:colOff>63500</xdr:colOff>
      <xdr:row>76</xdr:row>
      <xdr:rowOff>34290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460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138430</xdr:rowOff>
    </xdr:from>
    <xdr:ext cx="598805" cy="259080"/>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5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248,058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115570</xdr:rowOff>
    </xdr:from>
    <xdr:to>
      <xdr:col>24</xdr:col>
      <xdr:colOff>114300</xdr:colOff>
      <xdr:row>76</xdr:row>
      <xdr:rowOff>45720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34290</xdr:rowOff>
    </xdr:from>
    <xdr:to>
      <xdr:col>19</xdr:col>
      <xdr:colOff>177800</xdr:colOff>
      <xdr:row>76</xdr:row>
      <xdr:rowOff>83185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644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163195</xdr:rowOff>
    </xdr:from>
    <xdr:to>
      <xdr:col>20</xdr:col>
      <xdr:colOff>38100</xdr:colOff>
      <xdr:row>76</xdr:row>
      <xdr:rowOff>93345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84455</xdr:rowOff>
    </xdr:from>
    <xdr:ext cx="597535"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580" y="13114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27305</xdr:rowOff>
    </xdr:from>
    <xdr:to>
      <xdr:col>15</xdr:col>
      <xdr:colOff>50800</xdr:colOff>
      <xdr:row>76</xdr:row>
      <xdr:rowOff>83185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5750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59055</xdr:rowOff>
    </xdr:from>
    <xdr:to>
      <xdr:col>15</xdr:col>
      <xdr:colOff>101600</xdr:colOff>
      <xdr:row>76</xdr:row>
      <xdr:rowOff>160655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151765</xdr:rowOff>
    </xdr:from>
    <xdr:ext cx="597535"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580" y="131819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69</xdr:row>
      <xdr:rowOff>121285</xdr:rowOff>
    </xdr:from>
    <xdr:to>
      <xdr:col>10</xdr:col>
      <xdr:colOff>114300</xdr:colOff>
      <xdr:row>76</xdr:row>
      <xdr:rowOff>27305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1951335"/>
          <a:ext cx="889000" cy="1106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93980</xdr:rowOff>
    </xdr:from>
    <xdr:to>
      <xdr:col>10</xdr:col>
      <xdr:colOff>165100</xdr:colOff>
      <xdr:row>77</xdr:row>
      <xdr:rowOff>24130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15240</xdr:rowOff>
    </xdr:from>
    <xdr:ext cx="597535"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580" y="13216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53340</xdr:rowOff>
    </xdr:from>
    <xdr:to>
      <xdr:col>6</xdr:col>
      <xdr:colOff>38100</xdr:colOff>
      <xdr:row>76</xdr:row>
      <xdr:rowOff>154940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146050</xdr:rowOff>
    </xdr:from>
    <xdr:ext cx="597535" cy="25781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580" y="131762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136525</xdr:rowOff>
    </xdr:from>
    <xdr:to>
      <xdr:col>24</xdr:col>
      <xdr:colOff>114300</xdr:colOff>
      <xdr:row>76</xdr:row>
      <xdr:rowOff>66675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114935</xdr:rowOff>
    </xdr:from>
    <xdr:ext cx="598805" cy="25908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242,564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154940</xdr:rowOff>
    </xdr:from>
    <xdr:to>
      <xdr:col>20</xdr:col>
      <xdr:colOff>38100</xdr:colOff>
      <xdr:row>76</xdr:row>
      <xdr:rowOff>85090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101600</xdr:rowOff>
    </xdr:from>
    <xdr:ext cx="597535"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580" y="12788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32385</xdr:rowOff>
    </xdr:from>
    <xdr:to>
      <xdr:col>15</xdr:col>
      <xdr:colOff>101600</xdr:colOff>
      <xdr:row>76</xdr:row>
      <xdr:rowOff>133985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150495</xdr:rowOff>
    </xdr:from>
    <xdr:ext cx="597535"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580" y="128377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147955</xdr:rowOff>
    </xdr:from>
    <xdr:to>
      <xdr:col>10</xdr:col>
      <xdr:colOff>165100</xdr:colOff>
      <xdr:row>76</xdr:row>
      <xdr:rowOff>78105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94615</xdr:rowOff>
    </xdr:from>
    <xdr:ext cx="597535"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580" y="12781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239,494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69</xdr:row>
      <xdr:rowOff>70485</xdr:rowOff>
    </xdr:from>
    <xdr:to>
      <xdr:col>6</xdr:col>
      <xdr:colOff>38100</xdr:colOff>
      <xdr:row>70</xdr:row>
      <xdr:rowOff>635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190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68</xdr:row>
      <xdr:rowOff>17780</xdr:rowOff>
    </xdr:from>
    <xdr:ext cx="597535" cy="25781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580" y="116763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529,869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650"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360"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4530" cy="25781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120650</xdr:rowOff>
    </xdr:from>
    <xdr:to>
      <xdr:col>24</xdr:col>
      <xdr:colOff>62865</xdr:colOff>
      <xdr:row>98</xdr:row>
      <xdr:rowOff>127635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79700"/>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132080</xdr:rowOff>
    </xdr:from>
    <xdr:ext cx="534670" cy="25781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341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46,456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127635</xdr:rowOff>
    </xdr:from>
    <xdr:to>
      <xdr:col>24</xdr:col>
      <xdr:colOff>152400</xdr:colOff>
      <xdr:row>98</xdr:row>
      <xdr:rowOff>127635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2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67310</xdr:rowOff>
    </xdr:from>
    <xdr:ext cx="598805" cy="25908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54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859,993</a:t>
          </a:r>
          <a:endParaRPr kumimoji="1" lang="ja-JP" altLang="en-US" sz="1000" b="1">
            <a:latin typeface="ＭＳ Ｐゴシック"/>
          </a:endParaRPr>
        </a:p>
      </xdr:txBody>
    </xdr:sp>
    <xdr:clientData/>
  </xdr:oneCellAnchor>
  <xdr:twoCellAnchor>
    <xdr:from>
      <xdr:col>23</xdr:col>
      <xdr:colOff>165100</xdr:colOff>
      <xdr:row>89</xdr:row>
      <xdr:rowOff>120650</xdr:rowOff>
    </xdr:from>
    <xdr:to>
      <xdr:col>24</xdr:col>
      <xdr:colOff>152400</xdr:colOff>
      <xdr:row>89</xdr:row>
      <xdr:rowOff>120650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7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3175</xdr:rowOff>
    </xdr:from>
    <xdr:to>
      <xdr:col>24</xdr:col>
      <xdr:colOff>63500</xdr:colOff>
      <xdr:row>97</xdr:row>
      <xdr:rowOff>92710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3382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71120</xdr:rowOff>
    </xdr:from>
    <xdr:ext cx="598805"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01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92710</xdr:rowOff>
    </xdr:from>
    <xdr:to>
      <xdr:col>24</xdr:col>
      <xdr:colOff>114300</xdr:colOff>
      <xdr:row>98</xdr:row>
      <xdr:rowOff>22860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92710</xdr:rowOff>
    </xdr:from>
    <xdr:to>
      <xdr:col>19</xdr:col>
      <xdr:colOff>177800</xdr:colOff>
      <xdr:row>97</xdr:row>
      <xdr:rowOff>104775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233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94615</xdr:rowOff>
    </xdr:from>
    <xdr:to>
      <xdr:col>20</xdr:col>
      <xdr:colOff>38100</xdr:colOff>
      <xdr:row>98</xdr:row>
      <xdr:rowOff>24765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2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15875</xdr:rowOff>
    </xdr:from>
    <xdr:ext cx="59753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580" y="168179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104775</xdr:rowOff>
    </xdr:from>
    <xdr:to>
      <xdr:col>15</xdr:col>
      <xdr:colOff>50800</xdr:colOff>
      <xdr:row>97</xdr:row>
      <xdr:rowOff>137160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354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121285</xdr:rowOff>
    </xdr:from>
    <xdr:to>
      <xdr:col>15</xdr:col>
      <xdr:colOff>101600</xdr:colOff>
      <xdr:row>98</xdr:row>
      <xdr:rowOff>52070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42545</xdr:rowOff>
    </xdr:from>
    <xdr:ext cx="597535" cy="25781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580" y="168446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124460</xdr:rowOff>
    </xdr:from>
    <xdr:to>
      <xdr:col>10</xdr:col>
      <xdr:colOff>114300</xdr:colOff>
      <xdr:row>97</xdr:row>
      <xdr:rowOff>137160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551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137795</xdr:rowOff>
    </xdr:from>
    <xdr:to>
      <xdr:col>10</xdr:col>
      <xdr:colOff>165100</xdr:colOff>
      <xdr:row>98</xdr:row>
      <xdr:rowOff>67945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59055</xdr:rowOff>
    </xdr:from>
    <xdr:ext cx="59753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580" y="16861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124460</xdr:rowOff>
    </xdr:from>
    <xdr:to>
      <xdr:col>6</xdr:col>
      <xdr:colOff>38100</xdr:colOff>
      <xdr:row>98</xdr:row>
      <xdr:rowOff>54610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45720</xdr:rowOff>
    </xdr:from>
    <xdr:ext cx="59753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580" y="168478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123825</xdr:rowOff>
    </xdr:from>
    <xdr:to>
      <xdr:col>24</xdr:col>
      <xdr:colOff>114300</xdr:colOff>
      <xdr:row>97</xdr:row>
      <xdr:rowOff>53975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146685</xdr:rowOff>
    </xdr:from>
    <xdr:ext cx="598805" cy="25781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344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41910</xdr:rowOff>
    </xdr:from>
    <xdr:to>
      <xdr:col>20</xdr:col>
      <xdr:colOff>38100</xdr:colOff>
      <xdr:row>97</xdr:row>
      <xdr:rowOff>143510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160020</xdr:rowOff>
    </xdr:from>
    <xdr:ext cx="59753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580" y="164477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53975</xdr:rowOff>
    </xdr:from>
    <xdr:to>
      <xdr:col>15</xdr:col>
      <xdr:colOff>101600</xdr:colOff>
      <xdr:row>97</xdr:row>
      <xdr:rowOff>155575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1270</xdr:rowOff>
    </xdr:from>
    <xdr:ext cx="5975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580" y="16460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86360</xdr:rowOff>
    </xdr:from>
    <xdr:to>
      <xdr:col>10</xdr:col>
      <xdr:colOff>165100</xdr:colOff>
      <xdr:row>98</xdr:row>
      <xdr:rowOff>16510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33020</xdr:rowOff>
    </xdr:from>
    <xdr:ext cx="59753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580" y="16492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73660</xdr:rowOff>
    </xdr:from>
    <xdr:to>
      <xdr:col>6</xdr:col>
      <xdr:colOff>38100</xdr:colOff>
      <xdr:row>98</xdr:row>
      <xdr:rowOff>3810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20320</xdr:rowOff>
    </xdr:from>
    <xdr:ext cx="597535" cy="25781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580" y="164795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09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090" cy="25781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09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781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41275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622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159385</xdr:rowOff>
    </xdr:from>
    <xdr:ext cx="534670" cy="2584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10,827</a:t>
          </a:r>
          <a:endParaRPr kumimoji="1" lang="ja-JP" altLang="en-US" sz="1000" b="1">
            <a:latin typeface="ＭＳ Ｐゴシック"/>
          </a:endParaRPr>
        </a:p>
      </xdr:txBody>
    </xdr:sp>
    <xdr:clientData/>
  </xdr:oneCellAnchor>
  <xdr:twoCellAnchor>
    <xdr:from>
      <xdr:col>54</xdr:col>
      <xdr:colOff>101600</xdr:colOff>
      <xdr:row>31</xdr:row>
      <xdr:rowOff>41275</xdr:rowOff>
    </xdr:from>
    <xdr:to>
      <xdr:col>55</xdr:col>
      <xdr:colOff>88900</xdr:colOff>
      <xdr:row>31</xdr:row>
      <xdr:rowOff>41275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6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43815</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86360</xdr:rowOff>
    </xdr:from>
    <xdr:ext cx="378460" cy="25781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001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164465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72390</xdr:rowOff>
    </xdr:from>
    <xdr:to>
      <xdr:col>50</xdr:col>
      <xdr:colOff>165100</xdr:colOff>
      <xdr:row>39</xdr:row>
      <xdr:rowOff>2540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19050</xdr:rowOff>
    </xdr:from>
    <xdr:ext cx="378460" cy="25781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3627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93345</xdr:rowOff>
    </xdr:from>
    <xdr:to>
      <xdr:col>46</xdr:col>
      <xdr:colOff>38100</xdr:colOff>
      <xdr:row>39</xdr:row>
      <xdr:rowOff>23495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40640</xdr:rowOff>
    </xdr:from>
    <xdr:ext cx="378460" cy="25781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3842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98425</xdr:rowOff>
    </xdr:from>
    <xdr:to>
      <xdr:col>41</xdr:col>
      <xdr:colOff>101600</xdr:colOff>
      <xdr:row>39</xdr:row>
      <xdr:rowOff>29210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45085</xdr:rowOff>
    </xdr:from>
    <xdr:ext cx="378460" cy="2584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97790</xdr:rowOff>
    </xdr:from>
    <xdr:to>
      <xdr:col>36</xdr:col>
      <xdr:colOff>165100</xdr:colOff>
      <xdr:row>39</xdr:row>
      <xdr:rowOff>27940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44450</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164465</xdr:rowOff>
    </xdr:from>
    <xdr:to>
      <xdr:col>55</xdr:col>
      <xdr:colOff>50800</xdr:colOff>
      <xdr:row>39</xdr:row>
      <xdr:rowOff>94615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79375</xdr:rowOff>
    </xdr:from>
    <xdr:ext cx="249555" cy="2584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8285" cy="25781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8285" cy="25781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8285" cy="25781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8285" cy="25781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650"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4360" cy="25781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436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360" cy="25781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4530"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200" y="8766175"/>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4530"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4530" cy="25781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133985</xdr:rowOff>
    </xdr:from>
    <xdr:to>
      <xdr:col>54</xdr:col>
      <xdr:colOff>189865</xdr:colOff>
      <xdr:row>59</xdr:row>
      <xdr:rowOff>91440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648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95250</xdr:rowOff>
    </xdr:from>
    <xdr:ext cx="469900" cy="259080"/>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1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6,989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91440</xdr:rowOff>
    </xdr:from>
    <xdr:to>
      <xdr:col>55</xdr:col>
      <xdr:colOff>88900</xdr:colOff>
      <xdr:row>59</xdr:row>
      <xdr:rowOff>91440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80645</xdr:rowOff>
    </xdr:from>
    <xdr:ext cx="690245" cy="259080"/>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16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1,385,481</a:t>
          </a:r>
          <a:endParaRPr kumimoji="1" lang="ja-JP" altLang="en-US" sz="1000" b="1">
            <a:latin typeface="ＭＳ Ｐゴシック"/>
          </a:endParaRPr>
        </a:p>
      </xdr:txBody>
    </xdr:sp>
    <xdr:clientData/>
  </xdr:oneCellAnchor>
  <xdr:twoCellAnchor>
    <xdr:from>
      <xdr:col>54</xdr:col>
      <xdr:colOff>101600</xdr:colOff>
      <xdr:row>50</xdr:row>
      <xdr:rowOff>133985</xdr:rowOff>
    </xdr:from>
    <xdr:to>
      <xdr:col>55</xdr:col>
      <xdr:colOff>88900</xdr:colOff>
      <xdr:row>50</xdr:row>
      <xdr:rowOff>133985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24765</xdr:rowOff>
    </xdr:from>
    <xdr:to>
      <xdr:col>55</xdr:col>
      <xdr:colOff>0</xdr:colOff>
      <xdr:row>58</xdr:row>
      <xdr:rowOff>42545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6886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98805" cy="259080"/>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72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156,151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49530</xdr:rowOff>
    </xdr:from>
    <xdr:to>
      <xdr:col>55</xdr:col>
      <xdr:colOff>50800</xdr:colOff>
      <xdr:row>58</xdr:row>
      <xdr:rowOff>151130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24765</xdr:rowOff>
    </xdr:from>
    <xdr:to>
      <xdr:col>50</xdr:col>
      <xdr:colOff>114300</xdr:colOff>
      <xdr:row>58</xdr:row>
      <xdr:rowOff>68580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688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45085</xdr:rowOff>
    </xdr:from>
    <xdr:to>
      <xdr:col>50</xdr:col>
      <xdr:colOff>165100</xdr:colOff>
      <xdr:row>58</xdr:row>
      <xdr:rowOff>146685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137795</xdr:rowOff>
    </xdr:from>
    <xdr:ext cx="597535"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580" y="100818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52705</xdr:rowOff>
    </xdr:from>
    <xdr:to>
      <xdr:col>45</xdr:col>
      <xdr:colOff>177800</xdr:colOff>
      <xdr:row>58</xdr:row>
      <xdr:rowOff>68580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968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48260</xdr:rowOff>
    </xdr:from>
    <xdr:to>
      <xdr:col>46</xdr:col>
      <xdr:colOff>38100</xdr:colOff>
      <xdr:row>58</xdr:row>
      <xdr:rowOff>149860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140970</xdr:rowOff>
    </xdr:from>
    <xdr:ext cx="59753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580" y="10085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168275</xdr:rowOff>
    </xdr:from>
    <xdr:to>
      <xdr:col>41</xdr:col>
      <xdr:colOff>50800</xdr:colOff>
      <xdr:row>58</xdr:row>
      <xdr:rowOff>52705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409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42545</xdr:rowOff>
    </xdr:from>
    <xdr:to>
      <xdr:col>41</xdr:col>
      <xdr:colOff>101600</xdr:colOff>
      <xdr:row>58</xdr:row>
      <xdr:rowOff>144145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135255</xdr:rowOff>
    </xdr:from>
    <xdr:ext cx="597535" cy="25781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580" y="100793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33020</xdr:rowOff>
    </xdr:from>
    <xdr:to>
      <xdr:col>36</xdr:col>
      <xdr:colOff>165100</xdr:colOff>
      <xdr:row>58</xdr:row>
      <xdr:rowOff>134620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125730</xdr:rowOff>
    </xdr:from>
    <xdr:ext cx="59753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580" y="10069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163195</xdr:rowOff>
    </xdr:from>
    <xdr:to>
      <xdr:col>55</xdr:col>
      <xdr:colOff>50800</xdr:colOff>
      <xdr:row>58</xdr:row>
      <xdr:rowOff>93345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14605</xdr:rowOff>
    </xdr:from>
    <xdr:ext cx="598805" cy="259080"/>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87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209,385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145415</xdr:rowOff>
    </xdr:from>
    <xdr:to>
      <xdr:col>50</xdr:col>
      <xdr:colOff>165100</xdr:colOff>
      <xdr:row>58</xdr:row>
      <xdr:rowOff>75565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92075</xdr:rowOff>
    </xdr:from>
    <xdr:ext cx="597535"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580" y="9693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17780</xdr:rowOff>
    </xdr:from>
    <xdr:to>
      <xdr:col>46</xdr:col>
      <xdr:colOff>38100</xdr:colOff>
      <xdr:row>58</xdr:row>
      <xdr:rowOff>119380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135890</xdr:rowOff>
    </xdr:from>
    <xdr:ext cx="59753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580" y="97370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1905</xdr:rowOff>
    </xdr:from>
    <xdr:to>
      <xdr:col>41</xdr:col>
      <xdr:colOff>101600</xdr:colOff>
      <xdr:row>58</xdr:row>
      <xdr:rowOff>103505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120650</xdr:rowOff>
    </xdr:from>
    <xdr:ext cx="597535" cy="25781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580" y="97218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117475</xdr:rowOff>
    </xdr:from>
    <xdr:to>
      <xdr:col>36</xdr:col>
      <xdr:colOff>165100</xdr:colOff>
      <xdr:row>58</xdr:row>
      <xdr:rowOff>47625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64135</xdr:rowOff>
    </xdr:from>
    <xdr:ext cx="597535" cy="25781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580" y="96653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360" cy="25781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360" cy="25781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360" cy="25781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68580</xdr:rowOff>
    </xdr:from>
    <xdr:to>
      <xdr:col>54</xdr:col>
      <xdr:colOff>189865</xdr:colOff>
      <xdr:row>78</xdr:row>
      <xdr:rowOff>114935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008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118745</xdr:rowOff>
    </xdr:from>
    <xdr:ext cx="469900" cy="259080"/>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91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114935</xdr:rowOff>
    </xdr:from>
    <xdr:to>
      <xdr:col>55</xdr:col>
      <xdr:colOff>88900</xdr:colOff>
      <xdr:row>78</xdr:row>
      <xdr:rowOff>114935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15240</xdr:rowOff>
    </xdr:from>
    <xdr:ext cx="598805" cy="25908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5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315,551</a:t>
          </a:r>
          <a:endParaRPr kumimoji="1" lang="ja-JP" altLang="en-US" sz="1000" b="1">
            <a:latin typeface="ＭＳ Ｐゴシック"/>
          </a:endParaRPr>
        </a:p>
      </xdr:txBody>
    </xdr:sp>
    <xdr:clientData/>
  </xdr:oneCellAnchor>
  <xdr:twoCellAnchor>
    <xdr:from>
      <xdr:col>54</xdr:col>
      <xdr:colOff>101600</xdr:colOff>
      <xdr:row>70</xdr:row>
      <xdr:rowOff>68580</xdr:rowOff>
    </xdr:from>
    <xdr:to>
      <xdr:col>55</xdr:col>
      <xdr:colOff>88900</xdr:colOff>
      <xdr:row>70</xdr:row>
      <xdr:rowOff>68580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50800</xdr:rowOff>
    </xdr:from>
    <xdr:to>
      <xdr:col>55</xdr:col>
      <xdr:colOff>0</xdr:colOff>
      <xdr:row>78</xdr:row>
      <xdr:rowOff>55245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239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149225</xdr:rowOff>
    </xdr:from>
    <xdr:ext cx="534670" cy="25908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7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126365</xdr:rowOff>
    </xdr:from>
    <xdr:to>
      <xdr:col>55</xdr:col>
      <xdr:colOff>50800</xdr:colOff>
      <xdr:row>77</xdr:row>
      <xdr:rowOff>56515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160655</xdr:rowOff>
    </xdr:from>
    <xdr:to>
      <xdr:col>50</xdr:col>
      <xdr:colOff>114300</xdr:colOff>
      <xdr:row>78</xdr:row>
      <xdr:rowOff>55245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6230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123825</xdr:rowOff>
    </xdr:from>
    <xdr:to>
      <xdr:col>50</xdr:col>
      <xdr:colOff>165100</xdr:colOff>
      <xdr:row>77</xdr:row>
      <xdr:rowOff>53975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70485</xdr:rowOff>
    </xdr:from>
    <xdr:ext cx="5334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1965" y="12929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160655</xdr:rowOff>
    </xdr:from>
    <xdr:to>
      <xdr:col>45</xdr:col>
      <xdr:colOff>177800</xdr:colOff>
      <xdr:row>78</xdr:row>
      <xdr:rowOff>15875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623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20955</xdr:rowOff>
    </xdr:from>
    <xdr:to>
      <xdr:col>46</xdr:col>
      <xdr:colOff>38100</xdr:colOff>
      <xdr:row>77</xdr:row>
      <xdr:rowOff>122555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139065</xdr:rowOff>
    </xdr:from>
    <xdr:ext cx="5334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2965" y="12997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15875</xdr:rowOff>
    </xdr:from>
    <xdr:to>
      <xdr:col>41</xdr:col>
      <xdr:colOff>50800</xdr:colOff>
      <xdr:row>78</xdr:row>
      <xdr:rowOff>46990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889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31750</xdr:rowOff>
    </xdr:from>
    <xdr:to>
      <xdr:col>41</xdr:col>
      <xdr:colOff>101600</xdr:colOff>
      <xdr:row>77</xdr:row>
      <xdr:rowOff>133350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149860</xdr:rowOff>
    </xdr:from>
    <xdr:ext cx="5334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3965" y="13008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46355</xdr:rowOff>
    </xdr:from>
    <xdr:to>
      <xdr:col>36</xdr:col>
      <xdr:colOff>165100</xdr:colOff>
      <xdr:row>77</xdr:row>
      <xdr:rowOff>147955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164465</xdr:rowOff>
    </xdr:from>
    <xdr:ext cx="5334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4965" y="13023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0</xdr:rowOff>
    </xdr:from>
    <xdr:to>
      <xdr:col>55</xdr:col>
      <xdr:colOff>50800</xdr:colOff>
      <xdr:row>78</xdr:row>
      <xdr:rowOff>101600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86360</xdr:rowOff>
    </xdr:from>
    <xdr:ext cx="534670" cy="257810"/>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8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4445</xdr:rowOff>
    </xdr:from>
    <xdr:to>
      <xdr:col>50</xdr:col>
      <xdr:colOff>165100</xdr:colOff>
      <xdr:row>78</xdr:row>
      <xdr:rowOff>106045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97790</xdr:rowOff>
    </xdr:from>
    <xdr:ext cx="533400" cy="25781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1965" y="13470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109855</xdr:rowOff>
    </xdr:from>
    <xdr:to>
      <xdr:col>46</xdr:col>
      <xdr:colOff>38100</xdr:colOff>
      <xdr:row>78</xdr:row>
      <xdr:rowOff>40640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31115</xdr:rowOff>
    </xdr:from>
    <xdr:ext cx="533400" cy="25781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2965" y="13404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136525</xdr:rowOff>
    </xdr:from>
    <xdr:to>
      <xdr:col>41</xdr:col>
      <xdr:colOff>101600</xdr:colOff>
      <xdr:row>78</xdr:row>
      <xdr:rowOff>66675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57785</xdr:rowOff>
    </xdr:from>
    <xdr:ext cx="53340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3965" y="13430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167640</xdr:rowOff>
    </xdr:from>
    <xdr:to>
      <xdr:col>36</xdr:col>
      <xdr:colOff>165100</xdr:colOff>
      <xdr:row>78</xdr:row>
      <xdr:rowOff>97790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88900</xdr:rowOff>
    </xdr:from>
    <xdr:ext cx="533400" cy="25781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4965" y="13462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36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4530" cy="25781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139065</xdr:rowOff>
    </xdr:from>
    <xdr:to>
      <xdr:col>54</xdr:col>
      <xdr:colOff>189865</xdr:colOff>
      <xdr:row>98</xdr:row>
      <xdr:rowOff>147320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811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151130</xdr:rowOff>
    </xdr:from>
    <xdr:ext cx="534670" cy="259080"/>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147320</xdr:rowOff>
    </xdr:from>
    <xdr:to>
      <xdr:col>55</xdr:col>
      <xdr:colOff>88900</xdr:colOff>
      <xdr:row>98</xdr:row>
      <xdr:rowOff>147320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86360</xdr:rowOff>
    </xdr:from>
    <xdr:ext cx="598805" cy="25781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73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850,365</a:t>
          </a:r>
          <a:endParaRPr kumimoji="1" lang="ja-JP" altLang="en-US" sz="1000" b="1">
            <a:latin typeface="ＭＳ Ｐゴシック"/>
          </a:endParaRPr>
        </a:p>
      </xdr:txBody>
    </xdr:sp>
    <xdr:clientData/>
  </xdr:oneCellAnchor>
  <xdr:twoCellAnchor>
    <xdr:from>
      <xdr:col>54</xdr:col>
      <xdr:colOff>101600</xdr:colOff>
      <xdr:row>89</xdr:row>
      <xdr:rowOff>139065</xdr:rowOff>
    </xdr:from>
    <xdr:to>
      <xdr:col>55</xdr:col>
      <xdr:colOff>88900</xdr:colOff>
      <xdr:row>89</xdr:row>
      <xdr:rowOff>139065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123825</xdr:rowOff>
    </xdr:from>
    <xdr:to>
      <xdr:col>55</xdr:col>
      <xdr:colOff>0</xdr:colOff>
      <xdr:row>96</xdr:row>
      <xdr:rowOff>56515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40125"/>
          <a:ext cx="8382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49530</xdr:rowOff>
    </xdr:from>
    <xdr:ext cx="598805" cy="259080"/>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80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71120</xdr:rowOff>
    </xdr:from>
    <xdr:to>
      <xdr:col>55</xdr:col>
      <xdr:colOff>50800</xdr:colOff>
      <xdr:row>98</xdr:row>
      <xdr:rowOff>1270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123825</xdr:rowOff>
    </xdr:from>
    <xdr:to>
      <xdr:col>50</xdr:col>
      <xdr:colOff>114300</xdr:colOff>
      <xdr:row>94</xdr:row>
      <xdr:rowOff>138430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401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41275</xdr:rowOff>
    </xdr:from>
    <xdr:to>
      <xdr:col>50</xdr:col>
      <xdr:colOff>165100</xdr:colOff>
      <xdr:row>97</xdr:row>
      <xdr:rowOff>143510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133985</xdr:rowOff>
    </xdr:from>
    <xdr:ext cx="597535" cy="25781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580" y="167646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138430</xdr:rowOff>
    </xdr:from>
    <xdr:to>
      <xdr:col>45</xdr:col>
      <xdr:colOff>177800</xdr:colOff>
      <xdr:row>94</xdr:row>
      <xdr:rowOff>151765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547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56515</xdr:rowOff>
    </xdr:from>
    <xdr:to>
      <xdr:col>46</xdr:col>
      <xdr:colOff>38100</xdr:colOff>
      <xdr:row>97</xdr:row>
      <xdr:rowOff>158115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149225</xdr:rowOff>
    </xdr:from>
    <xdr:ext cx="59753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580" y="167798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151765</xdr:rowOff>
    </xdr:from>
    <xdr:to>
      <xdr:col>41</xdr:col>
      <xdr:colOff>50800</xdr:colOff>
      <xdr:row>96</xdr:row>
      <xdr:rowOff>13335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268065"/>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61595</xdr:rowOff>
    </xdr:from>
    <xdr:to>
      <xdr:col>41</xdr:col>
      <xdr:colOff>101600</xdr:colOff>
      <xdr:row>97</xdr:row>
      <xdr:rowOff>163195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154940</xdr:rowOff>
    </xdr:from>
    <xdr:ext cx="597535" cy="25781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580" y="167855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47625</xdr:rowOff>
    </xdr:from>
    <xdr:to>
      <xdr:col>36</xdr:col>
      <xdr:colOff>165100</xdr:colOff>
      <xdr:row>97</xdr:row>
      <xdr:rowOff>149225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140970</xdr:rowOff>
    </xdr:from>
    <xdr:ext cx="59753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580" y="16771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6350</xdr:rowOff>
    </xdr:from>
    <xdr:to>
      <xdr:col>55</xdr:col>
      <xdr:colOff>50800</xdr:colOff>
      <xdr:row>96</xdr:row>
      <xdr:rowOff>107315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29210</xdr:rowOff>
    </xdr:from>
    <xdr:ext cx="598805" cy="257810"/>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16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263,589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73025</xdr:rowOff>
    </xdr:from>
    <xdr:to>
      <xdr:col>50</xdr:col>
      <xdr:colOff>165100</xdr:colOff>
      <xdr:row>95</xdr:row>
      <xdr:rowOff>3175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93</xdr:row>
      <xdr:rowOff>19685</xdr:rowOff>
    </xdr:from>
    <xdr:ext cx="597535" cy="25781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580" y="159645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408,199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87630</xdr:rowOff>
    </xdr:from>
    <xdr:to>
      <xdr:col>46</xdr:col>
      <xdr:colOff>38100</xdr:colOff>
      <xdr:row>95</xdr:row>
      <xdr:rowOff>17780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93</xdr:row>
      <xdr:rowOff>34290</xdr:rowOff>
    </xdr:from>
    <xdr:ext cx="59753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580" y="159791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400,672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100965</xdr:rowOff>
    </xdr:from>
    <xdr:to>
      <xdr:col>41</xdr:col>
      <xdr:colOff>101600</xdr:colOff>
      <xdr:row>95</xdr:row>
      <xdr:rowOff>31115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93</xdr:row>
      <xdr:rowOff>47625</xdr:rowOff>
    </xdr:from>
    <xdr:ext cx="59753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580" y="159924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133985</xdr:rowOff>
    </xdr:from>
    <xdr:to>
      <xdr:col>36</xdr:col>
      <xdr:colOff>165100</xdr:colOff>
      <xdr:row>96</xdr:row>
      <xdr:rowOff>64135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80645</xdr:rowOff>
    </xdr:from>
    <xdr:ext cx="59753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580" y="161969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286,484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4360" cy="25781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370" y="6316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94360"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4360" cy="25781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360" cy="2584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360"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35560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86045"/>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39370</xdr:rowOff>
    </xdr:from>
    <xdr:ext cx="534670" cy="259080"/>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2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19,371</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35560</xdr:rowOff>
    </xdr:from>
    <xdr:to>
      <xdr:col>86</xdr:col>
      <xdr:colOff>25400</xdr:colOff>
      <xdr:row>39</xdr:row>
      <xdr:rowOff>35560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2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160655</xdr:rowOff>
    </xdr:from>
    <xdr:ext cx="598805" cy="259080"/>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61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489,709</a:t>
          </a:r>
          <a:endParaRPr kumimoji="1" lang="ja-JP" altLang="en-US" sz="1000" b="1">
            <a:latin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xdr:rowOff>
    </xdr:from>
    <xdr:to>
      <xdr:col>85</xdr:col>
      <xdr:colOff>127000</xdr:colOff>
      <xdr:row>38</xdr:row>
      <xdr:rowOff>93980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2907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34925</xdr:rowOff>
    </xdr:from>
    <xdr:ext cx="534670" cy="259080"/>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78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99695</xdr:rowOff>
    </xdr:from>
    <xdr:to>
      <xdr:col>81</xdr:col>
      <xdr:colOff>50800</xdr:colOff>
      <xdr:row>38</xdr:row>
      <xdr:rowOff>13970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4334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162560</xdr:rowOff>
    </xdr:from>
    <xdr:to>
      <xdr:col>81</xdr:col>
      <xdr:colOff>101600</xdr:colOff>
      <xdr:row>38</xdr:row>
      <xdr:rowOff>92710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83820</xdr:rowOff>
    </xdr:from>
    <xdr:ext cx="5334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3965" y="6598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99695</xdr:rowOff>
    </xdr:from>
    <xdr:to>
      <xdr:col>76</xdr:col>
      <xdr:colOff>114300</xdr:colOff>
      <xdr:row>38</xdr:row>
      <xdr:rowOff>86360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334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139065</xdr:rowOff>
    </xdr:from>
    <xdr:ext cx="5334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4965" y="66541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86360</xdr:rowOff>
    </xdr:from>
    <xdr:to>
      <xdr:col>71</xdr:col>
      <xdr:colOff>177800</xdr:colOff>
      <xdr:row>38</xdr:row>
      <xdr:rowOff>125095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014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41910</xdr:rowOff>
    </xdr:from>
    <xdr:to>
      <xdr:col>72</xdr:col>
      <xdr:colOff>38100</xdr:colOff>
      <xdr:row>38</xdr:row>
      <xdr:rowOff>143510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134620</xdr:rowOff>
    </xdr:from>
    <xdr:ext cx="533400" cy="25781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6649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58420</xdr:rowOff>
    </xdr:from>
    <xdr:to>
      <xdr:col>67</xdr:col>
      <xdr:colOff>101600</xdr:colOff>
      <xdr:row>38</xdr:row>
      <xdr:rowOff>160020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5080</xdr:rowOff>
    </xdr:from>
    <xdr:ext cx="5334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6348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43180</xdr:rowOff>
    </xdr:from>
    <xdr:to>
      <xdr:col>85</xdr:col>
      <xdr:colOff>177800</xdr:colOff>
      <xdr:row>38</xdr:row>
      <xdr:rowOff>144780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161925</xdr:rowOff>
    </xdr:from>
    <xdr:ext cx="534670" cy="259080"/>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134620</xdr:rowOff>
    </xdr:from>
    <xdr:to>
      <xdr:col>81</xdr:col>
      <xdr:colOff>101600</xdr:colOff>
      <xdr:row>38</xdr:row>
      <xdr:rowOff>64770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81280</xdr:rowOff>
    </xdr:from>
    <xdr:ext cx="5334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3965" y="6253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48895</xdr:rowOff>
    </xdr:from>
    <xdr:to>
      <xdr:col>76</xdr:col>
      <xdr:colOff>165100</xdr:colOff>
      <xdr:row>37</xdr:row>
      <xdr:rowOff>150495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35</xdr:row>
      <xdr:rowOff>167005</xdr:rowOff>
    </xdr:from>
    <xdr:ext cx="597535" cy="25781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580" y="61677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35560</xdr:rowOff>
    </xdr:from>
    <xdr:to>
      <xdr:col>72</xdr:col>
      <xdr:colOff>38100</xdr:colOff>
      <xdr:row>38</xdr:row>
      <xdr:rowOff>137160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153670</xdr:rowOff>
    </xdr:from>
    <xdr:ext cx="53340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5965" y="6325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74930</xdr:rowOff>
    </xdr:from>
    <xdr:to>
      <xdr:col>67</xdr:col>
      <xdr:colOff>101600</xdr:colOff>
      <xdr:row>39</xdr:row>
      <xdr:rowOff>4445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167005</xdr:rowOff>
    </xdr:from>
    <xdr:ext cx="533400" cy="25781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6965" y="66821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7650"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94360" cy="25781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4360"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4360" cy="25781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360" cy="2584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360"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143510</xdr:rowOff>
    </xdr:from>
    <xdr:to>
      <xdr:col>85</xdr:col>
      <xdr:colOff>126365</xdr:colOff>
      <xdr:row>58</xdr:row>
      <xdr:rowOff>78105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601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81915</xdr:rowOff>
    </xdr:from>
    <xdr:ext cx="534670" cy="259080"/>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26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58,786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78105</xdr:rowOff>
    </xdr:from>
    <xdr:to>
      <xdr:col>86</xdr:col>
      <xdr:colOff>25400</xdr:colOff>
      <xdr:row>58</xdr:row>
      <xdr:rowOff>78105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22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89535</xdr:rowOff>
    </xdr:from>
    <xdr:ext cx="598805" cy="257810"/>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90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458,952</a:t>
          </a:r>
          <a:endParaRPr kumimoji="1" lang="ja-JP" altLang="en-US" sz="1000" b="1">
            <a:latin typeface="ＭＳ Ｐゴシック"/>
          </a:endParaRPr>
        </a:p>
      </xdr:txBody>
    </xdr:sp>
    <xdr:clientData/>
  </xdr:oneCellAnchor>
  <xdr:twoCellAnchor>
    <xdr:from>
      <xdr:col>85</xdr:col>
      <xdr:colOff>38100</xdr:colOff>
      <xdr:row>50</xdr:row>
      <xdr:rowOff>143510</xdr:rowOff>
    </xdr:from>
    <xdr:to>
      <xdr:col>86</xdr:col>
      <xdr:colOff>25400</xdr:colOff>
      <xdr:row>50</xdr:row>
      <xdr:rowOff>143510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1270</xdr:rowOff>
    </xdr:from>
    <xdr:to>
      <xdr:col>85</xdr:col>
      <xdr:colOff>127000</xdr:colOff>
      <xdr:row>57</xdr:row>
      <xdr:rowOff>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431020"/>
          <a:ext cx="8382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168910</xdr:rowOff>
    </xdr:from>
    <xdr:ext cx="598805" cy="257810"/>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7011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19050</xdr:rowOff>
    </xdr:from>
    <xdr:to>
      <xdr:col>85</xdr:col>
      <xdr:colOff>177800</xdr:colOff>
      <xdr:row>57</xdr:row>
      <xdr:rowOff>120650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1270</xdr:rowOff>
    </xdr:from>
    <xdr:to>
      <xdr:col>81</xdr:col>
      <xdr:colOff>50800</xdr:colOff>
      <xdr:row>56</xdr:row>
      <xdr:rowOff>13970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43102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104775</xdr:rowOff>
    </xdr:from>
    <xdr:to>
      <xdr:col>81</xdr:col>
      <xdr:colOff>101600</xdr:colOff>
      <xdr:row>57</xdr:row>
      <xdr:rowOff>34925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57</xdr:row>
      <xdr:rowOff>26035</xdr:rowOff>
    </xdr:from>
    <xdr:ext cx="59753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181580" y="9798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13970</xdr:rowOff>
    </xdr:from>
    <xdr:to>
      <xdr:col>76</xdr:col>
      <xdr:colOff>114300</xdr:colOff>
      <xdr:row>57</xdr:row>
      <xdr:rowOff>33655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61517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163195</xdr:rowOff>
    </xdr:from>
    <xdr:to>
      <xdr:col>76</xdr:col>
      <xdr:colOff>165100</xdr:colOff>
      <xdr:row>57</xdr:row>
      <xdr:rowOff>93345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57</xdr:row>
      <xdr:rowOff>84455</xdr:rowOff>
    </xdr:from>
    <xdr:ext cx="597535"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580" y="98571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52</xdr:row>
      <xdr:rowOff>93980</xdr:rowOff>
    </xdr:from>
    <xdr:to>
      <xdr:col>71</xdr:col>
      <xdr:colOff>177800</xdr:colOff>
      <xdr:row>57</xdr:row>
      <xdr:rowOff>33655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009380"/>
          <a:ext cx="889000" cy="796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57</xdr:row>
      <xdr:rowOff>83820</xdr:rowOff>
    </xdr:from>
    <xdr:ext cx="59753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580" y="9856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137795</xdr:rowOff>
    </xdr:from>
    <xdr:to>
      <xdr:col>67</xdr:col>
      <xdr:colOff>101600</xdr:colOff>
      <xdr:row>57</xdr:row>
      <xdr:rowOff>67945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57</xdr:row>
      <xdr:rowOff>59055</xdr:rowOff>
    </xdr:from>
    <xdr:ext cx="59753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580" y="98317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143510</xdr:rowOff>
    </xdr:from>
    <xdr:ext cx="598805" cy="257810"/>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732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121920</xdr:rowOff>
    </xdr:from>
    <xdr:to>
      <xdr:col>81</xdr:col>
      <xdr:colOff>101600</xdr:colOff>
      <xdr:row>55</xdr:row>
      <xdr:rowOff>52070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53</xdr:row>
      <xdr:rowOff>68580</xdr:rowOff>
    </xdr:from>
    <xdr:ext cx="59753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580" y="91554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239,874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134620</xdr:rowOff>
    </xdr:from>
    <xdr:to>
      <xdr:col>76</xdr:col>
      <xdr:colOff>165100</xdr:colOff>
      <xdr:row>56</xdr:row>
      <xdr:rowOff>64770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54</xdr:row>
      <xdr:rowOff>81280</xdr:rowOff>
    </xdr:from>
    <xdr:ext cx="59753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580" y="93395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154940</xdr:rowOff>
    </xdr:from>
    <xdr:to>
      <xdr:col>72</xdr:col>
      <xdr:colOff>38100</xdr:colOff>
      <xdr:row>57</xdr:row>
      <xdr:rowOff>84455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55</xdr:row>
      <xdr:rowOff>100965</xdr:rowOff>
    </xdr:from>
    <xdr:ext cx="597535" cy="25781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580" y="95307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52</xdr:row>
      <xdr:rowOff>43180</xdr:rowOff>
    </xdr:from>
    <xdr:to>
      <xdr:col>67</xdr:col>
      <xdr:colOff>101600</xdr:colOff>
      <xdr:row>52</xdr:row>
      <xdr:rowOff>144780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95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50</xdr:row>
      <xdr:rowOff>161290</xdr:rowOff>
    </xdr:from>
    <xdr:ext cx="59753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580" y="8733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360" cy="25781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360" cy="25781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360" cy="25781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168910</xdr:rowOff>
    </xdr:from>
    <xdr:to>
      <xdr:col>85</xdr:col>
      <xdr:colOff>126365</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41860"/>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7810"/>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115570</xdr:rowOff>
    </xdr:from>
    <xdr:ext cx="598805" cy="259080"/>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1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512,150</a:t>
          </a:r>
          <a:endParaRPr kumimoji="1" lang="ja-JP" altLang="en-US" sz="1000" b="1">
            <a:latin typeface="ＭＳ Ｐゴシック"/>
          </a:endParaRPr>
        </a:p>
      </xdr:txBody>
    </xdr:sp>
    <xdr:clientData/>
  </xdr:oneCellAnchor>
  <xdr:twoCellAnchor>
    <xdr:from>
      <xdr:col>85</xdr:col>
      <xdr:colOff>38100</xdr:colOff>
      <xdr:row>71</xdr:row>
      <xdr:rowOff>168910</xdr:rowOff>
    </xdr:from>
    <xdr:to>
      <xdr:col>86</xdr:col>
      <xdr:colOff>25400</xdr:colOff>
      <xdr:row>71</xdr:row>
      <xdr:rowOff>168910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4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40640</xdr:rowOff>
    </xdr:from>
    <xdr:to>
      <xdr:col>85</xdr:col>
      <xdr:colOff>127000</xdr:colOff>
      <xdr:row>78</xdr:row>
      <xdr:rowOff>92075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1374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37465</xdr:rowOff>
    </xdr:from>
    <xdr:ext cx="534670" cy="259080"/>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39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14605</xdr:rowOff>
    </xdr:from>
    <xdr:to>
      <xdr:col>85</xdr:col>
      <xdr:colOff>177800</xdr:colOff>
      <xdr:row>78</xdr:row>
      <xdr:rowOff>116205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26035</xdr:rowOff>
    </xdr:from>
    <xdr:to>
      <xdr:col>81</xdr:col>
      <xdr:colOff>50800</xdr:colOff>
      <xdr:row>78</xdr:row>
      <xdr:rowOff>40640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22768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34925</xdr:rowOff>
    </xdr:from>
    <xdr:to>
      <xdr:col>81</xdr:col>
      <xdr:colOff>101600</xdr:colOff>
      <xdr:row>78</xdr:row>
      <xdr:rowOff>136525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127635</xdr:rowOff>
    </xdr:from>
    <xdr:ext cx="5334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3965" y="13500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26035</xdr:rowOff>
    </xdr:from>
    <xdr:to>
      <xdr:col>76</xdr:col>
      <xdr:colOff>114300</xdr:colOff>
      <xdr:row>77</xdr:row>
      <xdr:rowOff>168910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22768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36195</xdr:rowOff>
    </xdr:from>
    <xdr:to>
      <xdr:col>76</xdr:col>
      <xdr:colOff>165100</xdr:colOff>
      <xdr:row>78</xdr:row>
      <xdr:rowOff>137795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128905</xdr:rowOff>
    </xdr:from>
    <xdr:ext cx="5334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4965" y="13502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168910</xdr:rowOff>
    </xdr:from>
    <xdr:to>
      <xdr:col>71</xdr:col>
      <xdr:colOff>177800</xdr:colOff>
      <xdr:row>78</xdr:row>
      <xdr:rowOff>86995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7056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45085</xdr:rowOff>
    </xdr:from>
    <xdr:to>
      <xdr:col>72</xdr:col>
      <xdr:colOff>38100</xdr:colOff>
      <xdr:row>78</xdr:row>
      <xdr:rowOff>146685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137795</xdr:rowOff>
    </xdr:from>
    <xdr:ext cx="5334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5965" y="135108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50165</xdr:rowOff>
    </xdr:from>
    <xdr:to>
      <xdr:col>67</xdr:col>
      <xdr:colOff>101600</xdr:colOff>
      <xdr:row>78</xdr:row>
      <xdr:rowOff>151765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143510</xdr:rowOff>
    </xdr:from>
    <xdr:ext cx="533400" cy="25781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6965" y="135166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41275</xdr:rowOff>
    </xdr:from>
    <xdr:to>
      <xdr:col>85</xdr:col>
      <xdr:colOff>177800</xdr:colOff>
      <xdr:row>78</xdr:row>
      <xdr:rowOff>143510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164465</xdr:rowOff>
    </xdr:from>
    <xdr:ext cx="534670" cy="259080"/>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66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160655</xdr:rowOff>
    </xdr:from>
    <xdr:to>
      <xdr:col>81</xdr:col>
      <xdr:colOff>101600</xdr:colOff>
      <xdr:row>78</xdr:row>
      <xdr:rowOff>90805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107315</xdr:rowOff>
    </xdr:from>
    <xdr:ext cx="5334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3965" y="13137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146685</xdr:rowOff>
    </xdr:from>
    <xdr:to>
      <xdr:col>76</xdr:col>
      <xdr:colOff>165100</xdr:colOff>
      <xdr:row>77</xdr:row>
      <xdr:rowOff>76835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93345</xdr:rowOff>
    </xdr:from>
    <xdr:ext cx="59753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292580" y="12952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118110</xdr:rowOff>
    </xdr:from>
    <xdr:to>
      <xdr:col>72</xdr:col>
      <xdr:colOff>38100</xdr:colOff>
      <xdr:row>78</xdr:row>
      <xdr:rowOff>48260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64770</xdr:rowOff>
    </xdr:from>
    <xdr:ext cx="533400" cy="25781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5965" y="13094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36195</xdr:rowOff>
    </xdr:from>
    <xdr:to>
      <xdr:col>67</xdr:col>
      <xdr:colOff>101600</xdr:colOff>
      <xdr:row>78</xdr:row>
      <xdr:rowOff>137795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154940</xdr:rowOff>
    </xdr:from>
    <xdr:ext cx="533400" cy="25781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6965" y="13185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360" cy="25781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360" cy="25781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360" cy="25781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36830</xdr:rowOff>
    </xdr:from>
    <xdr:to>
      <xdr:col>85</xdr:col>
      <xdr:colOff>126365</xdr:colOff>
      <xdr:row>98</xdr:row>
      <xdr:rowOff>138430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63878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142240</xdr:rowOff>
    </xdr:from>
    <xdr:ext cx="378460" cy="259080"/>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138430</xdr:rowOff>
    </xdr:from>
    <xdr:to>
      <xdr:col>86</xdr:col>
      <xdr:colOff>25400</xdr:colOff>
      <xdr:row>98</xdr:row>
      <xdr:rowOff>138430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154940</xdr:rowOff>
    </xdr:from>
    <xdr:ext cx="598805" cy="257810"/>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139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570,137</a:t>
          </a:r>
          <a:endParaRPr kumimoji="1" lang="ja-JP" altLang="en-US" sz="1000" b="1">
            <a:latin typeface="ＭＳ Ｐゴシック"/>
          </a:endParaRPr>
        </a:p>
      </xdr:txBody>
    </xdr:sp>
    <xdr:clientData/>
  </xdr:oneCellAnchor>
  <xdr:twoCellAnchor>
    <xdr:from>
      <xdr:col>85</xdr:col>
      <xdr:colOff>38100</xdr:colOff>
      <xdr:row>91</xdr:row>
      <xdr:rowOff>36830</xdr:rowOff>
    </xdr:from>
    <xdr:to>
      <xdr:col>86</xdr:col>
      <xdr:colOff>25400</xdr:colOff>
      <xdr:row>91</xdr:row>
      <xdr:rowOff>36830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63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77470</xdr:rowOff>
    </xdr:from>
    <xdr:to>
      <xdr:col>85</xdr:col>
      <xdr:colOff>127000</xdr:colOff>
      <xdr:row>95</xdr:row>
      <xdr:rowOff>150495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6522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121920</xdr:rowOff>
    </xdr:from>
    <xdr:ext cx="598805" cy="257810"/>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11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143510</xdr:rowOff>
    </xdr:from>
    <xdr:to>
      <xdr:col>85</xdr:col>
      <xdr:colOff>177800</xdr:colOff>
      <xdr:row>97</xdr:row>
      <xdr:rowOff>73660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77470</xdr:rowOff>
    </xdr:from>
    <xdr:to>
      <xdr:col>81</xdr:col>
      <xdr:colOff>50800</xdr:colOff>
      <xdr:row>95</xdr:row>
      <xdr:rowOff>151130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652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88265</xdr:rowOff>
    </xdr:from>
    <xdr:to>
      <xdr:col>81</xdr:col>
      <xdr:colOff>101600</xdr:colOff>
      <xdr:row>97</xdr:row>
      <xdr:rowOff>18415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9525</xdr:rowOff>
    </xdr:from>
    <xdr:ext cx="597535" cy="25781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580" y="166401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151130</xdr:rowOff>
    </xdr:from>
    <xdr:to>
      <xdr:col>76</xdr:col>
      <xdr:colOff>114300</xdr:colOff>
      <xdr:row>96</xdr:row>
      <xdr:rowOff>5080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388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98425</xdr:rowOff>
    </xdr:from>
    <xdr:to>
      <xdr:col>76</xdr:col>
      <xdr:colOff>165100</xdr:colOff>
      <xdr:row>97</xdr:row>
      <xdr:rowOff>29210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97</xdr:row>
      <xdr:rowOff>19685</xdr:rowOff>
    </xdr:from>
    <xdr:ext cx="597535" cy="25781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580" y="166503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5080</xdr:rowOff>
    </xdr:from>
    <xdr:to>
      <xdr:col>71</xdr:col>
      <xdr:colOff>177800</xdr:colOff>
      <xdr:row>96</xdr:row>
      <xdr:rowOff>36195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642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103505</xdr:rowOff>
    </xdr:from>
    <xdr:to>
      <xdr:col>72</xdr:col>
      <xdr:colOff>38100</xdr:colOff>
      <xdr:row>97</xdr:row>
      <xdr:rowOff>33655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97</xdr:row>
      <xdr:rowOff>24765</xdr:rowOff>
    </xdr:from>
    <xdr:ext cx="59753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580" y="16655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92710</xdr:rowOff>
    </xdr:from>
    <xdr:to>
      <xdr:col>67</xdr:col>
      <xdr:colOff>101600</xdr:colOff>
      <xdr:row>97</xdr:row>
      <xdr:rowOff>22860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5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97</xdr:row>
      <xdr:rowOff>13970</xdr:rowOff>
    </xdr:from>
    <xdr:ext cx="597535"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580" y="16644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99695</xdr:rowOff>
    </xdr:from>
    <xdr:to>
      <xdr:col>85</xdr:col>
      <xdr:colOff>177800</xdr:colOff>
      <xdr:row>96</xdr:row>
      <xdr:rowOff>29845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122555</xdr:rowOff>
    </xdr:from>
    <xdr:ext cx="598805" cy="257810"/>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388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26670</xdr:rowOff>
    </xdr:from>
    <xdr:to>
      <xdr:col>81</xdr:col>
      <xdr:colOff>101600</xdr:colOff>
      <xdr:row>95</xdr:row>
      <xdr:rowOff>128270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144780</xdr:rowOff>
    </xdr:from>
    <xdr:ext cx="597535" cy="25781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580" y="160896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100330</xdr:rowOff>
    </xdr:from>
    <xdr:to>
      <xdr:col>76</xdr:col>
      <xdr:colOff>165100</xdr:colOff>
      <xdr:row>96</xdr:row>
      <xdr:rowOff>30480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46990</xdr:rowOff>
    </xdr:from>
    <xdr:ext cx="59753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580" y="16163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125730</xdr:rowOff>
    </xdr:from>
    <xdr:to>
      <xdr:col>72</xdr:col>
      <xdr:colOff>38100</xdr:colOff>
      <xdr:row>96</xdr:row>
      <xdr:rowOff>55880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72390</xdr:rowOff>
    </xdr:from>
    <xdr:ext cx="59753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580" y="16188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208,813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156845</xdr:rowOff>
    </xdr:from>
    <xdr:to>
      <xdr:col>67</xdr:col>
      <xdr:colOff>101600</xdr:colOff>
      <xdr:row>96</xdr:row>
      <xdr:rowOff>86995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103505</xdr:rowOff>
    </xdr:from>
    <xdr:ext cx="59753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580" y="16219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54610</xdr:rowOff>
    </xdr:from>
    <xdr:ext cx="594360" cy="25781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111760</xdr:rowOff>
    </xdr:from>
    <xdr:ext cx="594360" cy="25781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168910</xdr:rowOff>
    </xdr:from>
    <xdr:ext cx="594360" cy="25781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4360" cy="25781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132080</xdr:rowOff>
    </xdr:from>
    <xdr:to>
      <xdr:col>116</xdr:col>
      <xdr:colOff>62865</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4703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14605</xdr:rowOff>
    </xdr:from>
    <xdr:ext cx="249555" cy="259080"/>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1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78740</xdr:rowOff>
    </xdr:from>
    <xdr:ext cx="598805" cy="259080"/>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22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264,123</a:t>
          </a:r>
          <a:endParaRPr kumimoji="1" lang="ja-JP" altLang="en-US" sz="1000" b="1">
            <a:latin typeface="ＭＳ Ｐゴシック"/>
          </a:endParaRPr>
        </a:p>
      </xdr:txBody>
    </xdr:sp>
    <xdr:clientData/>
  </xdr:oneCellAnchor>
  <xdr:twoCellAnchor>
    <xdr:from>
      <xdr:col>115</xdr:col>
      <xdr:colOff>165100</xdr:colOff>
      <xdr:row>31</xdr:row>
      <xdr:rowOff>132080</xdr:rowOff>
    </xdr:from>
    <xdr:to>
      <xdr:col>116</xdr:col>
      <xdr:colOff>152400</xdr:colOff>
      <xdr:row>31</xdr:row>
      <xdr:rowOff>132080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103505</xdr:rowOff>
    </xdr:from>
    <xdr:ext cx="469900" cy="259080"/>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7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86360</xdr:rowOff>
    </xdr:from>
    <xdr:to>
      <xdr:col>112</xdr:col>
      <xdr:colOff>38100</xdr:colOff>
      <xdr:row>39</xdr:row>
      <xdr:rowOff>16510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33020</xdr:rowOff>
    </xdr:from>
    <xdr:ext cx="37846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86995</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33655</xdr:rowOff>
    </xdr:from>
    <xdr:ext cx="378460" cy="2584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70" y="63773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87630</xdr:rowOff>
    </xdr:from>
    <xdr:to>
      <xdr:col>102</xdr:col>
      <xdr:colOff>165100</xdr:colOff>
      <xdr:row>39</xdr:row>
      <xdr:rowOff>17780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34290</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70" y="637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17780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33655</xdr:rowOff>
    </xdr:from>
    <xdr:ext cx="378460" cy="2584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70" y="63773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59055</xdr:rowOff>
    </xdr:from>
    <xdr:ext cx="249555" cy="259080"/>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4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285"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285"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781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4945" y="9484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781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4945" y="90271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781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4945" y="85699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781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4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828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828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48</xdr:row>
      <xdr:rowOff>69850</xdr:rowOff>
    </xdr:from>
    <xdr:ext cx="31369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28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35560</xdr:rowOff>
    </xdr:from>
    <xdr:ext cx="248285"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35560</xdr:rowOff>
    </xdr:from>
    <xdr:ext cx="248285"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8285"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35560</xdr:rowOff>
    </xdr:from>
    <xdr:ext cx="248285"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衛生費については、歯科診療所の建替えや高幡東部清掃組合負担金、吸引車両の購入等で前年度比</a:t>
          </a:r>
          <a:r>
            <a:rPr kumimoji="1" lang="en-US" altLang="ja-JP" sz="1300">
              <a:latin typeface="ＭＳ Ｐゴシック"/>
              <a:ea typeface="ＭＳ Ｐゴシック"/>
            </a:rPr>
            <a:t>28.1</a:t>
          </a:r>
          <a:r>
            <a:rPr kumimoji="1" lang="ja-JP" altLang="en-US" sz="1300">
              <a:latin typeface="ＭＳ Ｐゴシック"/>
              <a:ea typeface="ＭＳ Ｐゴシック"/>
            </a:rPr>
            <a:t>％増となった。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一方、減額になったものについて、総務費において、生涯学習交流センターの整備が完了したことに伴い、前年度比</a:t>
          </a:r>
          <a:r>
            <a:rPr kumimoji="1" lang="en-US" altLang="ja-JP" sz="1300">
              <a:latin typeface="ＭＳ Ｐゴシック"/>
              <a:ea typeface="ＭＳ Ｐゴシック"/>
            </a:rPr>
            <a:t>11.5</a:t>
          </a:r>
          <a:r>
            <a:rPr kumimoji="1" lang="ja-JP" altLang="en-US" sz="1300">
              <a:latin typeface="ＭＳ Ｐゴシック"/>
              <a:ea typeface="ＭＳ Ｐゴシック"/>
            </a:rPr>
            <a:t>％減となった。土木費については、道路新設事業の完了や道路橋梁維持費の減額により、全体的に前年度比</a:t>
          </a:r>
          <a:r>
            <a:rPr kumimoji="1" lang="en-US" altLang="ja-JP" sz="1300">
              <a:latin typeface="ＭＳ Ｐゴシック"/>
              <a:ea typeface="ＭＳ Ｐゴシック"/>
            </a:rPr>
            <a:t>36.6</a:t>
          </a:r>
          <a:r>
            <a:rPr kumimoji="1" lang="ja-JP" altLang="en-US" sz="1300">
              <a:latin typeface="ＭＳ Ｐゴシック"/>
              <a:ea typeface="ＭＳ Ｐゴシック"/>
            </a:rPr>
            <a:t>％の減となった。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消防費については、防災行政無線デジタル同報系システムの整備が完了したことに伴い、前年度比</a:t>
          </a:r>
          <a:r>
            <a:rPr kumimoji="1" lang="en-US" altLang="ja-JP" sz="1300">
              <a:latin typeface="ＭＳ Ｐゴシック"/>
              <a:ea typeface="ＭＳ Ｐゴシック"/>
            </a:rPr>
            <a:t>32.4</a:t>
          </a:r>
          <a:r>
            <a:rPr kumimoji="1" lang="ja-JP" altLang="en-US" sz="1300">
              <a:latin typeface="ＭＳ Ｐゴシック"/>
              <a:ea typeface="ＭＳ Ｐゴシック"/>
            </a:rPr>
            <a:t>％の減となった。教育費については、梼原学園共同調理場の整備や歴史民俗資料館の修繕が完了したことに伴い、前年度比</a:t>
          </a:r>
          <a:r>
            <a:rPr kumimoji="1" lang="en-US" altLang="ja-JP" sz="1300">
              <a:latin typeface="ＭＳ Ｐゴシック"/>
              <a:ea typeface="ＭＳ Ｐゴシック"/>
            </a:rPr>
            <a:t>44.6</a:t>
          </a:r>
          <a:r>
            <a:rPr kumimoji="1" lang="ja-JP" altLang="en-US" sz="1300">
              <a:latin typeface="ＭＳ Ｐゴシック"/>
              <a:ea typeface="ＭＳ Ｐゴシック"/>
            </a:rPr>
            <a:t>％減となった。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災害復旧費については、町単独災害復旧費等では増となったが、大きな災害等がなかったため全体的には前年度比</a:t>
          </a:r>
          <a:r>
            <a:rPr kumimoji="1" lang="en-US" altLang="ja-JP" sz="1300">
              <a:latin typeface="ＭＳ Ｐゴシック"/>
              <a:ea typeface="ＭＳ Ｐゴシック"/>
            </a:rPr>
            <a:t>53.0</a:t>
          </a:r>
          <a:r>
            <a:rPr kumimoji="1" lang="ja-JP" altLang="en-US" sz="1300">
              <a:latin typeface="ＭＳ Ｐゴシック"/>
              <a:ea typeface="ＭＳ Ｐゴシック"/>
            </a:rPr>
            <a:t>％減となった。公債費については、長期債元金、利子ともに増額となったが、繰上償還額が減額となったため前年度比</a:t>
          </a:r>
          <a:r>
            <a:rPr kumimoji="1" lang="en-US" altLang="ja-JP" sz="1300">
              <a:latin typeface="ＭＳ Ｐゴシック"/>
              <a:ea typeface="ＭＳ Ｐゴシック"/>
            </a:rPr>
            <a:t>14.2</a:t>
          </a:r>
          <a:r>
            <a:rPr kumimoji="1" lang="ja-JP" altLang="en-US" sz="1300">
              <a:latin typeface="ＭＳ Ｐゴシック"/>
              <a:ea typeface="ＭＳ Ｐゴシック"/>
            </a:rPr>
            <a:t>％減となった。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財政調整基金については、前年度の余剰金の</a:t>
          </a:r>
          <a:r>
            <a:rPr kumimoji="1" lang="en-US" altLang="ja-JP" sz="1400">
              <a:latin typeface="ＭＳ ゴシック"/>
              <a:ea typeface="ＭＳ ゴシック"/>
            </a:rPr>
            <a:t>1/2</a:t>
          </a:r>
          <a:r>
            <a:rPr kumimoji="1" lang="ja-JP" altLang="en-US" sz="1400">
              <a:latin typeface="ＭＳ ゴシック"/>
              <a:ea typeface="ＭＳ ゴシック"/>
            </a:rPr>
            <a:t>を積立て、消防道や作業道等の災害復旧事業等で取崩しを行っているが、令和３年度は大きな災害等がなかったため、繰入れを行わずに余剰分を積立てたこと、また、標準財政規模が増となったことにより、</a:t>
          </a:r>
          <a:r>
            <a:rPr kumimoji="1" lang="en-US" altLang="ja-JP" sz="1400">
              <a:latin typeface="ＭＳ ゴシック"/>
              <a:ea typeface="ＭＳ ゴシック"/>
            </a:rPr>
            <a:t>5.08</a:t>
          </a:r>
          <a:r>
            <a:rPr kumimoji="1" lang="ja-JP" altLang="en-US" sz="1400">
              <a:latin typeface="ＭＳ ゴシック"/>
              <a:ea typeface="ＭＳ ゴシック"/>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高知県梼原町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資金不足等が発生していないため、赤字額についてはグラフへの表示がない。</a:t>
          </a:r>
          <a:endParaRPr kumimoji="1" lang="en-US" altLang="ja-JP" sz="1400">
            <a:latin typeface="ＭＳ ゴシック"/>
            <a:ea typeface="ＭＳ ゴシック"/>
          </a:endParaRPr>
        </a:p>
        <a:p>
          <a:r>
            <a:rPr kumimoji="1" lang="ja-JP" altLang="en-US" sz="1400">
              <a:latin typeface="ＭＳ ゴシック"/>
              <a:ea typeface="ＭＳ ゴシック"/>
            </a:rPr>
            <a:t>一般会計及び介護保険事業特別会計において実質収支が増となったが、標準財政規模が増となったこと、病院事業会計において、新型コロナウイルス感染症の影響により入院及び外来患者数が減少したことによる歳入減で実質収支が減となったこと等により、全体的な比率が減となった。</a:t>
          </a:r>
          <a:endParaRPr kumimoji="1" lang="en-US" altLang="ja-JP" sz="1400">
            <a:latin typeface="ＭＳ ゴシック"/>
            <a:ea typeface="ＭＳ ゴシック"/>
          </a:endParaRPr>
        </a:p>
        <a:p>
          <a:r>
            <a:rPr kumimoji="1" lang="ja-JP" altLang="en-US" sz="1400">
              <a:latin typeface="ＭＳ ゴシック"/>
              <a:ea typeface="ＭＳ ゴシック"/>
            </a:rPr>
            <a:t>今後も予算の計画的な執行及び健全な財政運営に努めていく。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8" zoomScale="85" zoomScaleNormal="85" workbookViewId="0">
      <selection activeCell="E53" sqref="E53"/>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5" t="s">
        <v>137</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2"/>
      <c r="DK1" s="2"/>
      <c r="DL1" s="2"/>
      <c r="DM1" s="2"/>
      <c r="DN1" s="2"/>
      <c r="DO1" s="2"/>
    </row>
    <row r="2" spans="1:119" ht="24" x14ac:dyDescent="0.15">
      <c r="B2" s="3" t="s">
        <v>139</v>
      </c>
      <c r="C2" s="3"/>
      <c r="D2" s="9"/>
    </row>
    <row r="3" spans="1:119" ht="18.75" customHeight="1" x14ac:dyDescent="0.15">
      <c r="A3" s="2"/>
      <c r="B3" s="419" t="s">
        <v>141</v>
      </c>
      <c r="C3" s="420"/>
      <c r="D3" s="420"/>
      <c r="E3" s="421"/>
      <c r="F3" s="421"/>
      <c r="G3" s="421"/>
      <c r="H3" s="421"/>
      <c r="I3" s="421"/>
      <c r="J3" s="421"/>
      <c r="K3" s="421"/>
      <c r="L3" s="421" t="s">
        <v>143</v>
      </c>
      <c r="M3" s="421"/>
      <c r="N3" s="421"/>
      <c r="O3" s="421"/>
      <c r="P3" s="421"/>
      <c r="Q3" s="421"/>
      <c r="R3" s="427"/>
      <c r="S3" s="427"/>
      <c r="T3" s="427"/>
      <c r="U3" s="427"/>
      <c r="V3" s="428"/>
      <c r="W3" s="432" t="s">
        <v>145</v>
      </c>
      <c r="X3" s="433"/>
      <c r="Y3" s="433"/>
      <c r="Z3" s="433"/>
      <c r="AA3" s="433"/>
      <c r="AB3" s="420"/>
      <c r="AC3" s="427" t="s">
        <v>147</v>
      </c>
      <c r="AD3" s="433"/>
      <c r="AE3" s="433"/>
      <c r="AF3" s="433"/>
      <c r="AG3" s="433"/>
      <c r="AH3" s="433"/>
      <c r="AI3" s="433"/>
      <c r="AJ3" s="433"/>
      <c r="AK3" s="433"/>
      <c r="AL3" s="437"/>
      <c r="AM3" s="432" t="s">
        <v>148</v>
      </c>
      <c r="AN3" s="433"/>
      <c r="AO3" s="433"/>
      <c r="AP3" s="433"/>
      <c r="AQ3" s="433"/>
      <c r="AR3" s="433"/>
      <c r="AS3" s="433"/>
      <c r="AT3" s="433"/>
      <c r="AU3" s="433"/>
      <c r="AV3" s="433"/>
      <c r="AW3" s="433"/>
      <c r="AX3" s="437"/>
      <c r="AY3" s="460" t="s">
        <v>6</v>
      </c>
      <c r="AZ3" s="461"/>
      <c r="BA3" s="461"/>
      <c r="BB3" s="461"/>
      <c r="BC3" s="461"/>
      <c r="BD3" s="461"/>
      <c r="BE3" s="461"/>
      <c r="BF3" s="461"/>
      <c r="BG3" s="461"/>
      <c r="BH3" s="461"/>
      <c r="BI3" s="461"/>
      <c r="BJ3" s="461"/>
      <c r="BK3" s="461"/>
      <c r="BL3" s="461"/>
      <c r="BM3" s="586"/>
      <c r="BN3" s="432" t="s">
        <v>152</v>
      </c>
      <c r="BO3" s="433"/>
      <c r="BP3" s="433"/>
      <c r="BQ3" s="433"/>
      <c r="BR3" s="433"/>
      <c r="BS3" s="433"/>
      <c r="BT3" s="433"/>
      <c r="BU3" s="437"/>
      <c r="BV3" s="432" t="s">
        <v>11</v>
      </c>
      <c r="BW3" s="433"/>
      <c r="BX3" s="433"/>
      <c r="BY3" s="433"/>
      <c r="BZ3" s="433"/>
      <c r="CA3" s="433"/>
      <c r="CB3" s="433"/>
      <c r="CC3" s="437"/>
      <c r="CD3" s="460" t="s">
        <v>6</v>
      </c>
      <c r="CE3" s="461"/>
      <c r="CF3" s="461"/>
      <c r="CG3" s="461"/>
      <c r="CH3" s="461"/>
      <c r="CI3" s="461"/>
      <c r="CJ3" s="461"/>
      <c r="CK3" s="461"/>
      <c r="CL3" s="461"/>
      <c r="CM3" s="461"/>
      <c r="CN3" s="461"/>
      <c r="CO3" s="461"/>
      <c r="CP3" s="461"/>
      <c r="CQ3" s="461"/>
      <c r="CR3" s="461"/>
      <c r="CS3" s="586"/>
      <c r="CT3" s="432" t="s">
        <v>155</v>
      </c>
      <c r="CU3" s="433"/>
      <c r="CV3" s="433"/>
      <c r="CW3" s="433"/>
      <c r="CX3" s="433"/>
      <c r="CY3" s="433"/>
      <c r="CZ3" s="433"/>
      <c r="DA3" s="437"/>
      <c r="DB3" s="432" t="s">
        <v>156</v>
      </c>
      <c r="DC3" s="433"/>
      <c r="DD3" s="433"/>
      <c r="DE3" s="433"/>
      <c r="DF3" s="433"/>
      <c r="DG3" s="433"/>
      <c r="DH3" s="433"/>
      <c r="DI3" s="437"/>
    </row>
    <row r="4" spans="1:119" ht="18.75" customHeight="1" x14ac:dyDescent="0.15">
      <c r="A4" s="2"/>
      <c r="B4" s="422"/>
      <c r="C4" s="423"/>
      <c r="D4" s="423"/>
      <c r="E4" s="424"/>
      <c r="F4" s="424"/>
      <c r="G4" s="424"/>
      <c r="H4" s="424"/>
      <c r="I4" s="424"/>
      <c r="J4" s="424"/>
      <c r="K4" s="424"/>
      <c r="L4" s="424"/>
      <c r="M4" s="424"/>
      <c r="N4" s="424"/>
      <c r="O4" s="424"/>
      <c r="P4" s="424"/>
      <c r="Q4" s="424"/>
      <c r="R4" s="429"/>
      <c r="S4" s="429"/>
      <c r="T4" s="429"/>
      <c r="U4" s="429"/>
      <c r="V4" s="430"/>
      <c r="W4" s="434"/>
      <c r="X4" s="435"/>
      <c r="Y4" s="435"/>
      <c r="Z4" s="435"/>
      <c r="AA4" s="435"/>
      <c r="AB4" s="423"/>
      <c r="AC4" s="429"/>
      <c r="AD4" s="435"/>
      <c r="AE4" s="435"/>
      <c r="AF4" s="435"/>
      <c r="AG4" s="435"/>
      <c r="AH4" s="435"/>
      <c r="AI4" s="435"/>
      <c r="AJ4" s="435"/>
      <c r="AK4" s="435"/>
      <c r="AL4" s="438"/>
      <c r="AM4" s="436"/>
      <c r="AN4" s="383"/>
      <c r="AO4" s="383"/>
      <c r="AP4" s="383"/>
      <c r="AQ4" s="383"/>
      <c r="AR4" s="383"/>
      <c r="AS4" s="383"/>
      <c r="AT4" s="383"/>
      <c r="AU4" s="383"/>
      <c r="AV4" s="383"/>
      <c r="AW4" s="383"/>
      <c r="AX4" s="439"/>
      <c r="AY4" s="415" t="s">
        <v>158</v>
      </c>
      <c r="AZ4" s="416"/>
      <c r="BA4" s="416"/>
      <c r="BB4" s="416"/>
      <c r="BC4" s="416"/>
      <c r="BD4" s="416"/>
      <c r="BE4" s="416"/>
      <c r="BF4" s="416"/>
      <c r="BG4" s="416"/>
      <c r="BH4" s="416"/>
      <c r="BI4" s="416"/>
      <c r="BJ4" s="416"/>
      <c r="BK4" s="416"/>
      <c r="BL4" s="416"/>
      <c r="BM4" s="417"/>
      <c r="BN4" s="376">
        <v>7001431</v>
      </c>
      <c r="BO4" s="377"/>
      <c r="BP4" s="377"/>
      <c r="BQ4" s="377"/>
      <c r="BR4" s="377"/>
      <c r="BS4" s="377"/>
      <c r="BT4" s="377"/>
      <c r="BU4" s="378"/>
      <c r="BV4" s="376">
        <v>8368487</v>
      </c>
      <c r="BW4" s="377"/>
      <c r="BX4" s="377"/>
      <c r="BY4" s="377"/>
      <c r="BZ4" s="377"/>
      <c r="CA4" s="377"/>
      <c r="CB4" s="377"/>
      <c r="CC4" s="378"/>
      <c r="CD4" s="553" t="s">
        <v>159</v>
      </c>
      <c r="CE4" s="554"/>
      <c r="CF4" s="554"/>
      <c r="CG4" s="554"/>
      <c r="CH4" s="554"/>
      <c r="CI4" s="554"/>
      <c r="CJ4" s="554"/>
      <c r="CK4" s="554"/>
      <c r="CL4" s="554"/>
      <c r="CM4" s="554"/>
      <c r="CN4" s="554"/>
      <c r="CO4" s="554"/>
      <c r="CP4" s="554"/>
      <c r="CQ4" s="554"/>
      <c r="CR4" s="554"/>
      <c r="CS4" s="555"/>
      <c r="CT4" s="587">
        <v>1.3</v>
      </c>
      <c r="CU4" s="588"/>
      <c r="CV4" s="588"/>
      <c r="CW4" s="588"/>
      <c r="CX4" s="588"/>
      <c r="CY4" s="588"/>
      <c r="CZ4" s="588"/>
      <c r="DA4" s="589"/>
      <c r="DB4" s="587">
        <v>1</v>
      </c>
      <c r="DC4" s="588"/>
      <c r="DD4" s="588"/>
      <c r="DE4" s="588"/>
      <c r="DF4" s="588"/>
      <c r="DG4" s="588"/>
      <c r="DH4" s="588"/>
      <c r="DI4" s="589"/>
    </row>
    <row r="5" spans="1:119" ht="18.75" customHeight="1" x14ac:dyDescent="0.15">
      <c r="A5" s="2"/>
      <c r="B5" s="425"/>
      <c r="C5" s="384"/>
      <c r="D5" s="384"/>
      <c r="E5" s="426"/>
      <c r="F5" s="426"/>
      <c r="G5" s="426"/>
      <c r="H5" s="426"/>
      <c r="I5" s="426"/>
      <c r="J5" s="426"/>
      <c r="K5" s="426"/>
      <c r="L5" s="426"/>
      <c r="M5" s="426"/>
      <c r="N5" s="426"/>
      <c r="O5" s="426"/>
      <c r="P5" s="426"/>
      <c r="Q5" s="426"/>
      <c r="R5" s="382"/>
      <c r="S5" s="382"/>
      <c r="T5" s="382"/>
      <c r="U5" s="382"/>
      <c r="V5" s="431"/>
      <c r="W5" s="436"/>
      <c r="X5" s="383"/>
      <c r="Y5" s="383"/>
      <c r="Z5" s="383"/>
      <c r="AA5" s="383"/>
      <c r="AB5" s="384"/>
      <c r="AC5" s="382"/>
      <c r="AD5" s="383"/>
      <c r="AE5" s="383"/>
      <c r="AF5" s="383"/>
      <c r="AG5" s="383"/>
      <c r="AH5" s="383"/>
      <c r="AI5" s="383"/>
      <c r="AJ5" s="383"/>
      <c r="AK5" s="383"/>
      <c r="AL5" s="439"/>
      <c r="AM5" s="524" t="s">
        <v>161</v>
      </c>
      <c r="AN5" s="409"/>
      <c r="AO5" s="409"/>
      <c r="AP5" s="409"/>
      <c r="AQ5" s="409"/>
      <c r="AR5" s="409"/>
      <c r="AS5" s="409"/>
      <c r="AT5" s="410"/>
      <c r="AU5" s="525" t="s">
        <v>78</v>
      </c>
      <c r="AV5" s="526"/>
      <c r="AW5" s="526"/>
      <c r="AX5" s="526"/>
      <c r="AY5" s="498" t="s">
        <v>149</v>
      </c>
      <c r="AZ5" s="499"/>
      <c r="BA5" s="499"/>
      <c r="BB5" s="499"/>
      <c r="BC5" s="499"/>
      <c r="BD5" s="499"/>
      <c r="BE5" s="499"/>
      <c r="BF5" s="499"/>
      <c r="BG5" s="499"/>
      <c r="BH5" s="499"/>
      <c r="BI5" s="499"/>
      <c r="BJ5" s="499"/>
      <c r="BK5" s="499"/>
      <c r="BL5" s="499"/>
      <c r="BM5" s="500"/>
      <c r="BN5" s="370">
        <v>6912008</v>
      </c>
      <c r="BO5" s="371"/>
      <c r="BP5" s="371"/>
      <c r="BQ5" s="371"/>
      <c r="BR5" s="371"/>
      <c r="BS5" s="371"/>
      <c r="BT5" s="371"/>
      <c r="BU5" s="372"/>
      <c r="BV5" s="370">
        <v>8288737</v>
      </c>
      <c r="BW5" s="371"/>
      <c r="BX5" s="371"/>
      <c r="BY5" s="371"/>
      <c r="BZ5" s="371"/>
      <c r="CA5" s="371"/>
      <c r="CB5" s="371"/>
      <c r="CC5" s="372"/>
      <c r="CD5" s="506" t="s">
        <v>163</v>
      </c>
      <c r="CE5" s="476"/>
      <c r="CF5" s="476"/>
      <c r="CG5" s="476"/>
      <c r="CH5" s="476"/>
      <c r="CI5" s="476"/>
      <c r="CJ5" s="476"/>
      <c r="CK5" s="476"/>
      <c r="CL5" s="476"/>
      <c r="CM5" s="476"/>
      <c r="CN5" s="476"/>
      <c r="CO5" s="476"/>
      <c r="CP5" s="476"/>
      <c r="CQ5" s="476"/>
      <c r="CR5" s="476"/>
      <c r="CS5" s="507"/>
      <c r="CT5" s="358">
        <v>82.2</v>
      </c>
      <c r="CU5" s="359"/>
      <c r="CV5" s="359"/>
      <c r="CW5" s="359"/>
      <c r="CX5" s="359"/>
      <c r="CY5" s="359"/>
      <c r="CZ5" s="359"/>
      <c r="DA5" s="360"/>
      <c r="DB5" s="358">
        <v>88.9</v>
      </c>
      <c r="DC5" s="359"/>
      <c r="DD5" s="359"/>
      <c r="DE5" s="359"/>
      <c r="DF5" s="359"/>
      <c r="DG5" s="359"/>
      <c r="DH5" s="359"/>
      <c r="DI5" s="360"/>
    </row>
    <row r="6" spans="1:119" ht="18.75" customHeight="1" x14ac:dyDescent="0.15">
      <c r="A6" s="2"/>
      <c r="B6" s="440" t="s">
        <v>165</v>
      </c>
      <c r="C6" s="381"/>
      <c r="D6" s="381"/>
      <c r="E6" s="441"/>
      <c r="F6" s="441"/>
      <c r="G6" s="441"/>
      <c r="H6" s="441"/>
      <c r="I6" s="441"/>
      <c r="J6" s="441"/>
      <c r="K6" s="441"/>
      <c r="L6" s="441" t="s">
        <v>167</v>
      </c>
      <c r="M6" s="441"/>
      <c r="N6" s="441"/>
      <c r="O6" s="441"/>
      <c r="P6" s="441"/>
      <c r="Q6" s="441"/>
      <c r="R6" s="379"/>
      <c r="S6" s="379"/>
      <c r="T6" s="379"/>
      <c r="U6" s="379"/>
      <c r="V6" s="445"/>
      <c r="W6" s="448" t="s">
        <v>169</v>
      </c>
      <c r="X6" s="380"/>
      <c r="Y6" s="380"/>
      <c r="Z6" s="380"/>
      <c r="AA6" s="380"/>
      <c r="AB6" s="381"/>
      <c r="AC6" s="451" t="s">
        <v>170</v>
      </c>
      <c r="AD6" s="452"/>
      <c r="AE6" s="452"/>
      <c r="AF6" s="452"/>
      <c r="AG6" s="452"/>
      <c r="AH6" s="452"/>
      <c r="AI6" s="452"/>
      <c r="AJ6" s="452"/>
      <c r="AK6" s="452"/>
      <c r="AL6" s="453"/>
      <c r="AM6" s="524" t="s">
        <v>82</v>
      </c>
      <c r="AN6" s="409"/>
      <c r="AO6" s="409"/>
      <c r="AP6" s="409"/>
      <c r="AQ6" s="409"/>
      <c r="AR6" s="409"/>
      <c r="AS6" s="409"/>
      <c r="AT6" s="410"/>
      <c r="AU6" s="525" t="s">
        <v>78</v>
      </c>
      <c r="AV6" s="526"/>
      <c r="AW6" s="526"/>
      <c r="AX6" s="526"/>
      <c r="AY6" s="498" t="s">
        <v>172</v>
      </c>
      <c r="AZ6" s="499"/>
      <c r="BA6" s="499"/>
      <c r="BB6" s="499"/>
      <c r="BC6" s="499"/>
      <c r="BD6" s="499"/>
      <c r="BE6" s="499"/>
      <c r="BF6" s="499"/>
      <c r="BG6" s="499"/>
      <c r="BH6" s="499"/>
      <c r="BI6" s="499"/>
      <c r="BJ6" s="499"/>
      <c r="BK6" s="499"/>
      <c r="BL6" s="499"/>
      <c r="BM6" s="500"/>
      <c r="BN6" s="370">
        <v>89423</v>
      </c>
      <c r="BO6" s="371"/>
      <c r="BP6" s="371"/>
      <c r="BQ6" s="371"/>
      <c r="BR6" s="371"/>
      <c r="BS6" s="371"/>
      <c r="BT6" s="371"/>
      <c r="BU6" s="372"/>
      <c r="BV6" s="370">
        <v>79750</v>
      </c>
      <c r="BW6" s="371"/>
      <c r="BX6" s="371"/>
      <c r="BY6" s="371"/>
      <c r="BZ6" s="371"/>
      <c r="CA6" s="371"/>
      <c r="CB6" s="371"/>
      <c r="CC6" s="372"/>
      <c r="CD6" s="506" t="s">
        <v>175</v>
      </c>
      <c r="CE6" s="476"/>
      <c r="CF6" s="476"/>
      <c r="CG6" s="476"/>
      <c r="CH6" s="476"/>
      <c r="CI6" s="476"/>
      <c r="CJ6" s="476"/>
      <c r="CK6" s="476"/>
      <c r="CL6" s="476"/>
      <c r="CM6" s="476"/>
      <c r="CN6" s="476"/>
      <c r="CO6" s="476"/>
      <c r="CP6" s="476"/>
      <c r="CQ6" s="476"/>
      <c r="CR6" s="476"/>
      <c r="CS6" s="507"/>
      <c r="CT6" s="582">
        <v>84.6</v>
      </c>
      <c r="CU6" s="583"/>
      <c r="CV6" s="583"/>
      <c r="CW6" s="583"/>
      <c r="CX6" s="583"/>
      <c r="CY6" s="583"/>
      <c r="CZ6" s="583"/>
      <c r="DA6" s="584"/>
      <c r="DB6" s="582">
        <v>91.2</v>
      </c>
      <c r="DC6" s="583"/>
      <c r="DD6" s="583"/>
      <c r="DE6" s="583"/>
      <c r="DF6" s="583"/>
      <c r="DG6" s="583"/>
      <c r="DH6" s="583"/>
      <c r="DI6" s="584"/>
    </row>
    <row r="7" spans="1:119" ht="18.75" customHeight="1" x14ac:dyDescent="0.15">
      <c r="A7" s="2"/>
      <c r="B7" s="422"/>
      <c r="C7" s="423"/>
      <c r="D7" s="423"/>
      <c r="E7" s="424"/>
      <c r="F7" s="424"/>
      <c r="G7" s="424"/>
      <c r="H7" s="424"/>
      <c r="I7" s="424"/>
      <c r="J7" s="424"/>
      <c r="K7" s="424"/>
      <c r="L7" s="424"/>
      <c r="M7" s="424"/>
      <c r="N7" s="424"/>
      <c r="O7" s="424"/>
      <c r="P7" s="424"/>
      <c r="Q7" s="424"/>
      <c r="R7" s="429"/>
      <c r="S7" s="429"/>
      <c r="T7" s="429"/>
      <c r="U7" s="429"/>
      <c r="V7" s="430"/>
      <c r="W7" s="434"/>
      <c r="X7" s="435"/>
      <c r="Y7" s="435"/>
      <c r="Z7" s="435"/>
      <c r="AA7" s="435"/>
      <c r="AB7" s="423"/>
      <c r="AC7" s="454"/>
      <c r="AD7" s="455"/>
      <c r="AE7" s="455"/>
      <c r="AF7" s="455"/>
      <c r="AG7" s="455"/>
      <c r="AH7" s="455"/>
      <c r="AI7" s="455"/>
      <c r="AJ7" s="455"/>
      <c r="AK7" s="455"/>
      <c r="AL7" s="456"/>
      <c r="AM7" s="524" t="s">
        <v>176</v>
      </c>
      <c r="AN7" s="409"/>
      <c r="AO7" s="409"/>
      <c r="AP7" s="409"/>
      <c r="AQ7" s="409"/>
      <c r="AR7" s="409"/>
      <c r="AS7" s="409"/>
      <c r="AT7" s="410"/>
      <c r="AU7" s="525" t="s">
        <v>78</v>
      </c>
      <c r="AV7" s="526"/>
      <c r="AW7" s="526"/>
      <c r="AX7" s="526"/>
      <c r="AY7" s="498" t="s">
        <v>177</v>
      </c>
      <c r="AZ7" s="499"/>
      <c r="BA7" s="499"/>
      <c r="BB7" s="499"/>
      <c r="BC7" s="499"/>
      <c r="BD7" s="499"/>
      <c r="BE7" s="499"/>
      <c r="BF7" s="499"/>
      <c r="BG7" s="499"/>
      <c r="BH7" s="499"/>
      <c r="BI7" s="499"/>
      <c r="BJ7" s="499"/>
      <c r="BK7" s="499"/>
      <c r="BL7" s="499"/>
      <c r="BM7" s="500"/>
      <c r="BN7" s="370">
        <v>46166</v>
      </c>
      <c r="BO7" s="371"/>
      <c r="BP7" s="371"/>
      <c r="BQ7" s="371"/>
      <c r="BR7" s="371"/>
      <c r="BS7" s="371"/>
      <c r="BT7" s="371"/>
      <c r="BU7" s="372"/>
      <c r="BV7" s="370">
        <v>49121</v>
      </c>
      <c r="BW7" s="371"/>
      <c r="BX7" s="371"/>
      <c r="BY7" s="371"/>
      <c r="BZ7" s="371"/>
      <c r="CA7" s="371"/>
      <c r="CB7" s="371"/>
      <c r="CC7" s="372"/>
      <c r="CD7" s="506" t="s">
        <v>178</v>
      </c>
      <c r="CE7" s="476"/>
      <c r="CF7" s="476"/>
      <c r="CG7" s="476"/>
      <c r="CH7" s="476"/>
      <c r="CI7" s="476"/>
      <c r="CJ7" s="476"/>
      <c r="CK7" s="476"/>
      <c r="CL7" s="476"/>
      <c r="CM7" s="476"/>
      <c r="CN7" s="476"/>
      <c r="CO7" s="476"/>
      <c r="CP7" s="476"/>
      <c r="CQ7" s="476"/>
      <c r="CR7" s="476"/>
      <c r="CS7" s="507"/>
      <c r="CT7" s="370">
        <v>3204324</v>
      </c>
      <c r="CU7" s="371"/>
      <c r="CV7" s="371"/>
      <c r="CW7" s="371"/>
      <c r="CX7" s="371"/>
      <c r="CY7" s="371"/>
      <c r="CZ7" s="371"/>
      <c r="DA7" s="372"/>
      <c r="DB7" s="370">
        <v>2928700</v>
      </c>
      <c r="DC7" s="371"/>
      <c r="DD7" s="371"/>
      <c r="DE7" s="371"/>
      <c r="DF7" s="371"/>
      <c r="DG7" s="371"/>
      <c r="DH7" s="371"/>
      <c r="DI7" s="372"/>
    </row>
    <row r="8" spans="1:119" ht="18.75" customHeight="1" x14ac:dyDescent="0.15">
      <c r="A8" s="2"/>
      <c r="B8" s="442"/>
      <c r="C8" s="443"/>
      <c r="D8" s="443"/>
      <c r="E8" s="444"/>
      <c r="F8" s="444"/>
      <c r="G8" s="444"/>
      <c r="H8" s="444"/>
      <c r="I8" s="444"/>
      <c r="J8" s="444"/>
      <c r="K8" s="444"/>
      <c r="L8" s="444"/>
      <c r="M8" s="444"/>
      <c r="N8" s="444"/>
      <c r="O8" s="444"/>
      <c r="P8" s="444"/>
      <c r="Q8" s="444"/>
      <c r="R8" s="446"/>
      <c r="S8" s="446"/>
      <c r="T8" s="446"/>
      <c r="U8" s="446"/>
      <c r="V8" s="447"/>
      <c r="W8" s="449"/>
      <c r="X8" s="450"/>
      <c r="Y8" s="450"/>
      <c r="Z8" s="450"/>
      <c r="AA8" s="450"/>
      <c r="AB8" s="443"/>
      <c r="AC8" s="457"/>
      <c r="AD8" s="458"/>
      <c r="AE8" s="458"/>
      <c r="AF8" s="458"/>
      <c r="AG8" s="458"/>
      <c r="AH8" s="458"/>
      <c r="AI8" s="458"/>
      <c r="AJ8" s="458"/>
      <c r="AK8" s="458"/>
      <c r="AL8" s="459"/>
      <c r="AM8" s="524" t="s">
        <v>180</v>
      </c>
      <c r="AN8" s="409"/>
      <c r="AO8" s="409"/>
      <c r="AP8" s="409"/>
      <c r="AQ8" s="409"/>
      <c r="AR8" s="409"/>
      <c r="AS8" s="409"/>
      <c r="AT8" s="410"/>
      <c r="AU8" s="525" t="s">
        <v>78</v>
      </c>
      <c r="AV8" s="526"/>
      <c r="AW8" s="526"/>
      <c r="AX8" s="526"/>
      <c r="AY8" s="498" t="s">
        <v>182</v>
      </c>
      <c r="AZ8" s="499"/>
      <c r="BA8" s="499"/>
      <c r="BB8" s="499"/>
      <c r="BC8" s="499"/>
      <c r="BD8" s="499"/>
      <c r="BE8" s="499"/>
      <c r="BF8" s="499"/>
      <c r="BG8" s="499"/>
      <c r="BH8" s="499"/>
      <c r="BI8" s="499"/>
      <c r="BJ8" s="499"/>
      <c r="BK8" s="499"/>
      <c r="BL8" s="499"/>
      <c r="BM8" s="500"/>
      <c r="BN8" s="370">
        <v>43257</v>
      </c>
      <c r="BO8" s="371"/>
      <c r="BP8" s="371"/>
      <c r="BQ8" s="371"/>
      <c r="BR8" s="371"/>
      <c r="BS8" s="371"/>
      <c r="BT8" s="371"/>
      <c r="BU8" s="372"/>
      <c r="BV8" s="370">
        <v>30629</v>
      </c>
      <c r="BW8" s="371"/>
      <c r="BX8" s="371"/>
      <c r="BY8" s="371"/>
      <c r="BZ8" s="371"/>
      <c r="CA8" s="371"/>
      <c r="CB8" s="371"/>
      <c r="CC8" s="372"/>
      <c r="CD8" s="506" t="s">
        <v>183</v>
      </c>
      <c r="CE8" s="476"/>
      <c r="CF8" s="476"/>
      <c r="CG8" s="476"/>
      <c r="CH8" s="476"/>
      <c r="CI8" s="476"/>
      <c r="CJ8" s="476"/>
      <c r="CK8" s="476"/>
      <c r="CL8" s="476"/>
      <c r="CM8" s="476"/>
      <c r="CN8" s="476"/>
      <c r="CO8" s="476"/>
      <c r="CP8" s="476"/>
      <c r="CQ8" s="476"/>
      <c r="CR8" s="476"/>
      <c r="CS8" s="507"/>
      <c r="CT8" s="558">
        <v>0.13</v>
      </c>
      <c r="CU8" s="559"/>
      <c r="CV8" s="559"/>
      <c r="CW8" s="559"/>
      <c r="CX8" s="559"/>
      <c r="CY8" s="559"/>
      <c r="CZ8" s="559"/>
      <c r="DA8" s="560"/>
      <c r="DB8" s="558">
        <v>0.13</v>
      </c>
      <c r="DC8" s="559"/>
      <c r="DD8" s="559"/>
      <c r="DE8" s="559"/>
      <c r="DF8" s="559"/>
      <c r="DG8" s="559"/>
      <c r="DH8" s="559"/>
      <c r="DI8" s="560"/>
    </row>
    <row r="9" spans="1:119" ht="18.75" customHeight="1" x14ac:dyDescent="0.15">
      <c r="A9" s="2"/>
      <c r="B9" s="460" t="s">
        <v>21</v>
      </c>
      <c r="C9" s="461"/>
      <c r="D9" s="461"/>
      <c r="E9" s="461"/>
      <c r="F9" s="461"/>
      <c r="G9" s="461"/>
      <c r="H9" s="461"/>
      <c r="I9" s="461"/>
      <c r="J9" s="461"/>
      <c r="K9" s="462"/>
      <c r="L9" s="576" t="s">
        <v>12</v>
      </c>
      <c r="M9" s="577"/>
      <c r="N9" s="577"/>
      <c r="O9" s="577"/>
      <c r="P9" s="577"/>
      <c r="Q9" s="578"/>
      <c r="R9" s="579">
        <v>3307</v>
      </c>
      <c r="S9" s="580"/>
      <c r="T9" s="580"/>
      <c r="U9" s="580"/>
      <c r="V9" s="581"/>
      <c r="W9" s="432" t="s">
        <v>184</v>
      </c>
      <c r="X9" s="433"/>
      <c r="Y9" s="433"/>
      <c r="Z9" s="433"/>
      <c r="AA9" s="433"/>
      <c r="AB9" s="433"/>
      <c r="AC9" s="433"/>
      <c r="AD9" s="433"/>
      <c r="AE9" s="433"/>
      <c r="AF9" s="433"/>
      <c r="AG9" s="433"/>
      <c r="AH9" s="433"/>
      <c r="AI9" s="433"/>
      <c r="AJ9" s="433"/>
      <c r="AK9" s="433"/>
      <c r="AL9" s="437"/>
      <c r="AM9" s="524" t="s">
        <v>186</v>
      </c>
      <c r="AN9" s="409"/>
      <c r="AO9" s="409"/>
      <c r="AP9" s="409"/>
      <c r="AQ9" s="409"/>
      <c r="AR9" s="409"/>
      <c r="AS9" s="409"/>
      <c r="AT9" s="410"/>
      <c r="AU9" s="525" t="s">
        <v>78</v>
      </c>
      <c r="AV9" s="526"/>
      <c r="AW9" s="526"/>
      <c r="AX9" s="526"/>
      <c r="AY9" s="498" t="s">
        <v>80</v>
      </c>
      <c r="AZ9" s="499"/>
      <c r="BA9" s="499"/>
      <c r="BB9" s="499"/>
      <c r="BC9" s="499"/>
      <c r="BD9" s="499"/>
      <c r="BE9" s="499"/>
      <c r="BF9" s="499"/>
      <c r="BG9" s="499"/>
      <c r="BH9" s="499"/>
      <c r="BI9" s="499"/>
      <c r="BJ9" s="499"/>
      <c r="BK9" s="499"/>
      <c r="BL9" s="499"/>
      <c r="BM9" s="500"/>
      <c r="BN9" s="370">
        <v>12628</v>
      </c>
      <c r="BO9" s="371"/>
      <c r="BP9" s="371"/>
      <c r="BQ9" s="371"/>
      <c r="BR9" s="371"/>
      <c r="BS9" s="371"/>
      <c r="BT9" s="371"/>
      <c r="BU9" s="372"/>
      <c r="BV9" s="370">
        <v>-10605</v>
      </c>
      <c r="BW9" s="371"/>
      <c r="BX9" s="371"/>
      <c r="BY9" s="371"/>
      <c r="BZ9" s="371"/>
      <c r="CA9" s="371"/>
      <c r="CB9" s="371"/>
      <c r="CC9" s="372"/>
      <c r="CD9" s="506" t="s">
        <v>76</v>
      </c>
      <c r="CE9" s="476"/>
      <c r="CF9" s="476"/>
      <c r="CG9" s="476"/>
      <c r="CH9" s="476"/>
      <c r="CI9" s="476"/>
      <c r="CJ9" s="476"/>
      <c r="CK9" s="476"/>
      <c r="CL9" s="476"/>
      <c r="CM9" s="476"/>
      <c r="CN9" s="476"/>
      <c r="CO9" s="476"/>
      <c r="CP9" s="476"/>
      <c r="CQ9" s="476"/>
      <c r="CR9" s="476"/>
      <c r="CS9" s="507"/>
      <c r="CT9" s="358">
        <v>19.5</v>
      </c>
      <c r="CU9" s="359"/>
      <c r="CV9" s="359"/>
      <c r="CW9" s="359"/>
      <c r="CX9" s="359"/>
      <c r="CY9" s="359"/>
      <c r="CZ9" s="359"/>
      <c r="DA9" s="360"/>
      <c r="DB9" s="358">
        <v>21.9</v>
      </c>
      <c r="DC9" s="359"/>
      <c r="DD9" s="359"/>
      <c r="DE9" s="359"/>
      <c r="DF9" s="359"/>
      <c r="DG9" s="359"/>
      <c r="DH9" s="359"/>
      <c r="DI9" s="360"/>
    </row>
    <row r="10" spans="1:119" ht="18.75" customHeight="1" x14ac:dyDescent="0.15">
      <c r="A10" s="2"/>
      <c r="B10" s="460"/>
      <c r="C10" s="461"/>
      <c r="D10" s="461"/>
      <c r="E10" s="461"/>
      <c r="F10" s="461"/>
      <c r="G10" s="461"/>
      <c r="H10" s="461"/>
      <c r="I10" s="461"/>
      <c r="J10" s="461"/>
      <c r="K10" s="462"/>
      <c r="L10" s="408" t="s">
        <v>188</v>
      </c>
      <c r="M10" s="409"/>
      <c r="N10" s="409"/>
      <c r="O10" s="409"/>
      <c r="P10" s="409"/>
      <c r="Q10" s="410"/>
      <c r="R10" s="411">
        <v>3608</v>
      </c>
      <c r="S10" s="412"/>
      <c r="T10" s="412"/>
      <c r="U10" s="412"/>
      <c r="V10" s="414"/>
      <c r="W10" s="434"/>
      <c r="X10" s="435"/>
      <c r="Y10" s="435"/>
      <c r="Z10" s="435"/>
      <c r="AA10" s="435"/>
      <c r="AB10" s="435"/>
      <c r="AC10" s="435"/>
      <c r="AD10" s="435"/>
      <c r="AE10" s="435"/>
      <c r="AF10" s="435"/>
      <c r="AG10" s="435"/>
      <c r="AH10" s="435"/>
      <c r="AI10" s="435"/>
      <c r="AJ10" s="435"/>
      <c r="AK10" s="435"/>
      <c r="AL10" s="438"/>
      <c r="AM10" s="524" t="s">
        <v>190</v>
      </c>
      <c r="AN10" s="409"/>
      <c r="AO10" s="409"/>
      <c r="AP10" s="409"/>
      <c r="AQ10" s="409"/>
      <c r="AR10" s="409"/>
      <c r="AS10" s="409"/>
      <c r="AT10" s="410"/>
      <c r="AU10" s="525" t="s">
        <v>192</v>
      </c>
      <c r="AV10" s="526"/>
      <c r="AW10" s="526"/>
      <c r="AX10" s="526"/>
      <c r="AY10" s="498" t="s">
        <v>194</v>
      </c>
      <c r="AZ10" s="499"/>
      <c r="BA10" s="499"/>
      <c r="BB10" s="499"/>
      <c r="BC10" s="499"/>
      <c r="BD10" s="499"/>
      <c r="BE10" s="499"/>
      <c r="BF10" s="499"/>
      <c r="BG10" s="499"/>
      <c r="BH10" s="499"/>
      <c r="BI10" s="499"/>
      <c r="BJ10" s="499"/>
      <c r="BK10" s="499"/>
      <c r="BL10" s="499"/>
      <c r="BM10" s="500"/>
      <c r="BN10" s="370">
        <v>244221</v>
      </c>
      <c r="BO10" s="371"/>
      <c r="BP10" s="371"/>
      <c r="BQ10" s="371"/>
      <c r="BR10" s="371"/>
      <c r="BS10" s="371"/>
      <c r="BT10" s="371"/>
      <c r="BU10" s="372"/>
      <c r="BV10" s="370">
        <v>227371</v>
      </c>
      <c r="BW10" s="371"/>
      <c r="BX10" s="371"/>
      <c r="BY10" s="371"/>
      <c r="BZ10" s="371"/>
      <c r="CA10" s="371"/>
      <c r="CB10" s="371"/>
      <c r="CC10" s="372"/>
      <c r="CD10" s="21" t="s">
        <v>195</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460"/>
      <c r="C11" s="461"/>
      <c r="D11" s="461"/>
      <c r="E11" s="461"/>
      <c r="F11" s="461"/>
      <c r="G11" s="461"/>
      <c r="H11" s="461"/>
      <c r="I11" s="461"/>
      <c r="J11" s="461"/>
      <c r="K11" s="462"/>
      <c r="L11" s="477" t="s">
        <v>198</v>
      </c>
      <c r="M11" s="478"/>
      <c r="N11" s="478"/>
      <c r="O11" s="478"/>
      <c r="P11" s="478"/>
      <c r="Q11" s="479"/>
      <c r="R11" s="573" t="s">
        <v>200</v>
      </c>
      <c r="S11" s="574"/>
      <c r="T11" s="574"/>
      <c r="U11" s="574"/>
      <c r="V11" s="575"/>
      <c r="W11" s="434"/>
      <c r="X11" s="435"/>
      <c r="Y11" s="435"/>
      <c r="Z11" s="435"/>
      <c r="AA11" s="435"/>
      <c r="AB11" s="435"/>
      <c r="AC11" s="435"/>
      <c r="AD11" s="435"/>
      <c r="AE11" s="435"/>
      <c r="AF11" s="435"/>
      <c r="AG11" s="435"/>
      <c r="AH11" s="435"/>
      <c r="AI11" s="435"/>
      <c r="AJ11" s="435"/>
      <c r="AK11" s="435"/>
      <c r="AL11" s="438"/>
      <c r="AM11" s="524" t="s">
        <v>201</v>
      </c>
      <c r="AN11" s="409"/>
      <c r="AO11" s="409"/>
      <c r="AP11" s="409"/>
      <c r="AQ11" s="409"/>
      <c r="AR11" s="409"/>
      <c r="AS11" s="409"/>
      <c r="AT11" s="410"/>
      <c r="AU11" s="525" t="s">
        <v>192</v>
      </c>
      <c r="AV11" s="526"/>
      <c r="AW11" s="526"/>
      <c r="AX11" s="526"/>
      <c r="AY11" s="498" t="s">
        <v>202</v>
      </c>
      <c r="AZ11" s="499"/>
      <c r="BA11" s="499"/>
      <c r="BB11" s="499"/>
      <c r="BC11" s="499"/>
      <c r="BD11" s="499"/>
      <c r="BE11" s="499"/>
      <c r="BF11" s="499"/>
      <c r="BG11" s="499"/>
      <c r="BH11" s="499"/>
      <c r="BI11" s="499"/>
      <c r="BJ11" s="499"/>
      <c r="BK11" s="499"/>
      <c r="BL11" s="499"/>
      <c r="BM11" s="500"/>
      <c r="BN11" s="370">
        <v>74696</v>
      </c>
      <c r="BO11" s="371"/>
      <c r="BP11" s="371"/>
      <c r="BQ11" s="371"/>
      <c r="BR11" s="371"/>
      <c r="BS11" s="371"/>
      <c r="BT11" s="371"/>
      <c r="BU11" s="372"/>
      <c r="BV11" s="370">
        <v>321236</v>
      </c>
      <c r="BW11" s="371"/>
      <c r="BX11" s="371"/>
      <c r="BY11" s="371"/>
      <c r="BZ11" s="371"/>
      <c r="CA11" s="371"/>
      <c r="CB11" s="371"/>
      <c r="CC11" s="372"/>
      <c r="CD11" s="506" t="s">
        <v>205</v>
      </c>
      <c r="CE11" s="476"/>
      <c r="CF11" s="476"/>
      <c r="CG11" s="476"/>
      <c r="CH11" s="476"/>
      <c r="CI11" s="476"/>
      <c r="CJ11" s="476"/>
      <c r="CK11" s="476"/>
      <c r="CL11" s="476"/>
      <c r="CM11" s="476"/>
      <c r="CN11" s="476"/>
      <c r="CO11" s="476"/>
      <c r="CP11" s="476"/>
      <c r="CQ11" s="476"/>
      <c r="CR11" s="476"/>
      <c r="CS11" s="507"/>
      <c r="CT11" s="558" t="s">
        <v>206</v>
      </c>
      <c r="CU11" s="559"/>
      <c r="CV11" s="559"/>
      <c r="CW11" s="559"/>
      <c r="CX11" s="559"/>
      <c r="CY11" s="559"/>
      <c r="CZ11" s="559"/>
      <c r="DA11" s="560"/>
      <c r="DB11" s="558" t="s">
        <v>206</v>
      </c>
      <c r="DC11" s="559"/>
      <c r="DD11" s="559"/>
      <c r="DE11" s="559"/>
      <c r="DF11" s="559"/>
      <c r="DG11" s="559"/>
      <c r="DH11" s="559"/>
      <c r="DI11" s="560"/>
    </row>
    <row r="12" spans="1:119" ht="18.75" customHeight="1" x14ac:dyDescent="0.15">
      <c r="A12" s="2"/>
      <c r="B12" s="463" t="s">
        <v>67</v>
      </c>
      <c r="C12" s="464"/>
      <c r="D12" s="464"/>
      <c r="E12" s="464"/>
      <c r="F12" s="464"/>
      <c r="G12" s="464"/>
      <c r="H12" s="464"/>
      <c r="I12" s="464"/>
      <c r="J12" s="464"/>
      <c r="K12" s="465"/>
      <c r="L12" s="561" t="s">
        <v>207</v>
      </c>
      <c r="M12" s="562"/>
      <c r="N12" s="562"/>
      <c r="O12" s="562"/>
      <c r="P12" s="562"/>
      <c r="Q12" s="563"/>
      <c r="R12" s="564">
        <v>3343</v>
      </c>
      <c r="S12" s="565"/>
      <c r="T12" s="565"/>
      <c r="U12" s="565"/>
      <c r="V12" s="566"/>
      <c r="W12" s="567" t="s">
        <v>6</v>
      </c>
      <c r="X12" s="526"/>
      <c r="Y12" s="526"/>
      <c r="Z12" s="526"/>
      <c r="AA12" s="526"/>
      <c r="AB12" s="568"/>
      <c r="AC12" s="569" t="s">
        <v>124</v>
      </c>
      <c r="AD12" s="570"/>
      <c r="AE12" s="570"/>
      <c r="AF12" s="570"/>
      <c r="AG12" s="571"/>
      <c r="AH12" s="569" t="s">
        <v>209</v>
      </c>
      <c r="AI12" s="570"/>
      <c r="AJ12" s="570"/>
      <c r="AK12" s="570"/>
      <c r="AL12" s="572"/>
      <c r="AM12" s="524" t="s">
        <v>211</v>
      </c>
      <c r="AN12" s="409"/>
      <c r="AO12" s="409"/>
      <c r="AP12" s="409"/>
      <c r="AQ12" s="409"/>
      <c r="AR12" s="409"/>
      <c r="AS12" s="409"/>
      <c r="AT12" s="410"/>
      <c r="AU12" s="525" t="s">
        <v>78</v>
      </c>
      <c r="AV12" s="526"/>
      <c r="AW12" s="526"/>
      <c r="AX12" s="526"/>
      <c r="AY12" s="498" t="s">
        <v>213</v>
      </c>
      <c r="AZ12" s="499"/>
      <c r="BA12" s="499"/>
      <c r="BB12" s="499"/>
      <c r="BC12" s="499"/>
      <c r="BD12" s="499"/>
      <c r="BE12" s="499"/>
      <c r="BF12" s="499"/>
      <c r="BG12" s="499"/>
      <c r="BH12" s="499"/>
      <c r="BI12" s="499"/>
      <c r="BJ12" s="499"/>
      <c r="BK12" s="499"/>
      <c r="BL12" s="499"/>
      <c r="BM12" s="500"/>
      <c r="BN12" s="370">
        <v>0</v>
      </c>
      <c r="BO12" s="371"/>
      <c r="BP12" s="371"/>
      <c r="BQ12" s="371"/>
      <c r="BR12" s="371"/>
      <c r="BS12" s="371"/>
      <c r="BT12" s="371"/>
      <c r="BU12" s="372"/>
      <c r="BV12" s="370">
        <v>0</v>
      </c>
      <c r="BW12" s="371"/>
      <c r="BX12" s="371"/>
      <c r="BY12" s="371"/>
      <c r="BZ12" s="371"/>
      <c r="CA12" s="371"/>
      <c r="CB12" s="371"/>
      <c r="CC12" s="372"/>
      <c r="CD12" s="506" t="s">
        <v>215</v>
      </c>
      <c r="CE12" s="476"/>
      <c r="CF12" s="476"/>
      <c r="CG12" s="476"/>
      <c r="CH12" s="476"/>
      <c r="CI12" s="476"/>
      <c r="CJ12" s="476"/>
      <c r="CK12" s="476"/>
      <c r="CL12" s="476"/>
      <c r="CM12" s="476"/>
      <c r="CN12" s="476"/>
      <c r="CO12" s="476"/>
      <c r="CP12" s="476"/>
      <c r="CQ12" s="476"/>
      <c r="CR12" s="476"/>
      <c r="CS12" s="507"/>
      <c r="CT12" s="558" t="s">
        <v>206</v>
      </c>
      <c r="CU12" s="559"/>
      <c r="CV12" s="559"/>
      <c r="CW12" s="559"/>
      <c r="CX12" s="559"/>
      <c r="CY12" s="559"/>
      <c r="CZ12" s="559"/>
      <c r="DA12" s="560"/>
      <c r="DB12" s="558" t="s">
        <v>206</v>
      </c>
      <c r="DC12" s="559"/>
      <c r="DD12" s="559"/>
      <c r="DE12" s="559"/>
      <c r="DF12" s="559"/>
      <c r="DG12" s="559"/>
      <c r="DH12" s="559"/>
      <c r="DI12" s="560"/>
    </row>
    <row r="13" spans="1:119" ht="18.75" customHeight="1" x14ac:dyDescent="0.15">
      <c r="A13" s="2"/>
      <c r="B13" s="466"/>
      <c r="C13" s="467"/>
      <c r="D13" s="467"/>
      <c r="E13" s="467"/>
      <c r="F13" s="467"/>
      <c r="G13" s="467"/>
      <c r="H13" s="467"/>
      <c r="I13" s="467"/>
      <c r="J13" s="467"/>
      <c r="K13" s="468"/>
      <c r="L13" s="13"/>
      <c r="M13" s="547" t="s">
        <v>216</v>
      </c>
      <c r="N13" s="548"/>
      <c r="O13" s="548"/>
      <c r="P13" s="548"/>
      <c r="Q13" s="549"/>
      <c r="R13" s="550">
        <v>3337</v>
      </c>
      <c r="S13" s="551"/>
      <c r="T13" s="551"/>
      <c r="U13" s="551"/>
      <c r="V13" s="552"/>
      <c r="W13" s="448" t="s">
        <v>218</v>
      </c>
      <c r="X13" s="380"/>
      <c r="Y13" s="380"/>
      <c r="Z13" s="380"/>
      <c r="AA13" s="380"/>
      <c r="AB13" s="381"/>
      <c r="AC13" s="411">
        <v>289</v>
      </c>
      <c r="AD13" s="412"/>
      <c r="AE13" s="412"/>
      <c r="AF13" s="412"/>
      <c r="AG13" s="413"/>
      <c r="AH13" s="411">
        <v>511</v>
      </c>
      <c r="AI13" s="412"/>
      <c r="AJ13" s="412"/>
      <c r="AK13" s="412"/>
      <c r="AL13" s="414"/>
      <c r="AM13" s="524" t="s">
        <v>219</v>
      </c>
      <c r="AN13" s="409"/>
      <c r="AO13" s="409"/>
      <c r="AP13" s="409"/>
      <c r="AQ13" s="409"/>
      <c r="AR13" s="409"/>
      <c r="AS13" s="409"/>
      <c r="AT13" s="410"/>
      <c r="AU13" s="525" t="s">
        <v>192</v>
      </c>
      <c r="AV13" s="526"/>
      <c r="AW13" s="526"/>
      <c r="AX13" s="526"/>
      <c r="AY13" s="498" t="s">
        <v>221</v>
      </c>
      <c r="AZ13" s="499"/>
      <c r="BA13" s="499"/>
      <c r="BB13" s="499"/>
      <c r="BC13" s="499"/>
      <c r="BD13" s="499"/>
      <c r="BE13" s="499"/>
      <c r="BF13" s="499"/>
      <c r="BG13" s="499"/>
      <c r="BH13" s="499"/>
      <c r="BI13" s="499"/>
      <c r="BJ13" s="499"/>
      <c r="BK13" s="499"/>
      <c r="BL13" s="499"/>
      <c r="BM13" s="500"/>
      <c r="BN13" s="370">
        <v>331545</v>
      </c>
      <c r="BO13" s="371"/>
      <c r="BP13" s="371"/>
      <c r="BQ13" s="371"/>
      <c r="BR13" s="371"/>
      <c r="BS13" s="371"/>
      <c r="BT13" s="371"/>
      <c r="BU13" s="372"/>
      <c r="BV13" s="370">
        <v>538002</v>
      </c>
      <c r="BW13" s="371"/>
      <c r="BX13" s="371"/>
      <c r="BY13" s="371"/>
      <c r="BZ13" s="371"/>
      <c r="CA13" s="371"/>
      <c r="CB13" s="371"/>
      <c r="CC13" s="372"/>
      <c r="CD13" s="506" t="s">
        <v>223</v>
      </c>
      <c r="CE13" s="476"/>
      <c r="CF13" s="476"/>
      <c r="CG13" s="476"/>
      <c r="CH13" s="476"/>
      <c r="CI13" s="476"/>
      <c r="CJ13" s="476"/>
      <c r="CK13" s="476"/>
      <c r="CL13" s="476"/>
      <c r="CM13" s="476"/>
      <c r="CN13" s="476"/>
      <c r="CO13" s="476"/>
      <c r="CP13" s="476"/>
      <c r="CQ13" s="476"/>
      <c r="CR13" s="476"/>
      <c r="CS13" s="507"/>
      <c r="CT13" s="358">
        <v>3.9</v>
      </c>
      <c r="CU13" s="359"/>
      <c r="CV13" s="359"/>
      <c r="CW13" s="359"/>
      <c r="CX13" s="359"/>
      <c r="CY13" s="359"/>
      <c r="CZ13" s="359"/>
      <c r="DA13" s="360"/>
      <c r="DB13" s="358">
        <v>4</v>
      </c>
      <c r="DC13" s="359"/>
      <c r="DD13" s="359"/>
      <c r="DE13" s="359"/>
      <c r="DF13" s="359"/>
      <c r="DG13" s="359"/>
      <c r="DH13" s="359"/>
      <c r="DI13" s="360"/>
    </row>
    <row r="14" spans="1:119" ht="18.75" customHeight="1" x14ac:dyDescent="0.15">
      <c r="A14" s="2"/>
      <c r="B14" s="466"/>
      <c r="C14" s="467"/>
      <c r="D14" s="467"/>
      <c r="E14" s="467"/>
      <c r="F14" s="467"/>
      <c r="G14" s="467"/>
      <c r="H14" s="467"/>
      <c r="I14" s="467"/>
      <c r="J14" s="467"/>
      <c r="K14" s="468"/>
      <c r="L14" s="537" t="s">
        <v>224</v>
      </c>
      <c r="M14" s="556"/>
      <c r="N14" s="556"/>
      <c r="O14" s="556"/>
      <c r="P14" s="556"/>
      <c r="Q14" s="557"/>
      <c r="R14" s="550">
        <v>3404</v>
      </c>
      <c r="S14" s="551"/>
      <c r="T14" s="551"/>
      <c r="U14" s="551"/>
      <c r="V14" s="552"/>
      <c r="W14" s="436"/>
      <c r="X14" s="383"/>
      <c r="Y14" s="383"/>
      <c r="Z14" s="383"/>
      <c r="AA14" s="383"/>
      <c r="AB14" s="384"/>
      <c r="AC14" s="540">
        <v>17.8</v>
      </c>
      <c r="AD14" s="541"/>
      <c r="AE14" s="541"/>
      <c r="AF14" s="541"/>
      <c r="AG14" s="542"/>
      <c r="AH14" s="540">
        <v>27.7</v>
      </c>
      <c r="AI14" s="541"/>
      <c r="AJ14" s="541"/>
      <c r="AK14" s="541"/>
      <c r="AL14" s="543"/>
      <c r="AM14" s="524"/>
      <c r="AN14" s="409"/>
      <c r="AO14" s="409"/>
      <c r="AP14" s="409"/>
      <c r="AQ14" s="409"/>
      <c r="AR14" s="409"/>
      <c r="AS14" s="409"/>
      <c r="AT14" s="410"/>
      <c r="AU14" s="525"/>
      <c r="AV14" s="526"/>
      <c r="AW14" s="526"/>
      <c r="AX14" s="526"/>
      <c r="AY14" s="498"/>
      <c r="AZ14" s="499"/>
      <c r="BA14" s="499"/>
      <c r="BB14" s="499"/>
      <c r="BC14" s="499"/>
      <c r="BD14" s="499"/>
      <c r="BE14" s="499"/>
      <c r="BF14" s="499"/>
      <c r="BG14" s="499"/>
      <c r="BH14" s="499"/>
      <c r="BI14" s="499"/>
      <c r="BJ14" s="499"/>
      <c r="BK14" s="499"/>
      <c r="BL14" s="499"/>
      <c r="BM14" s="500"/>
      <c r="BN14" s="370"/>
      <c r="BO14" s="371"/>
      <c r="BP14" s="371"/>
      <c r="BQ14" s="371"/>
      <c r="BR14" s="371"/>
      <c r="BS14" s="371"/>
      <c r="BT14" s="371"/>
      <c r="BU14" s="372"/>
      <c r="BV14" s="370"/>
      <c r="BW14" s="371"/>
      <c r="BX14" s="371"/>
      <c r="BY14" s="371"/>
      <c r="BZ14" s="371"/>
      <c r="CA14" s="371"/>
      <c r="CB14" s="371"/>
      <c r="CC14" s="372"/>
      <c r="CD14" s="501" t="s">
        <v>228</v>
      </c>
      <c r="CE14" s="502"/>
      <c r="CF14" s="502"/>
      <c r="CG14" s="502"/>
      <c r="CH14" s="502"/>
      <c r="CI14" s="502"/>
      <c r="CJ14" s="502"/>
      <c r="CK14" s="502"/>
      <c r="CL14" s="502"/>
      <c r="CM14" s="502"/>
      <c r="CN14" s="502"/>
      <c r="CO14" s="502"/>
      <c r="CP14" s="502"/>
      <c r="CQ14" s="502"/>
      <c r="CR14" s="502"/>
      <c r="CS14" s="503"/>
      <c r="CT14" s="544" t="s">
        <v>206</v>
      </c>
      <c r="CU14" s="545"/>
      <c r="CV14" s="545"/>
      <c r="CW14" s="545"/>
      <c r="CX14" s="545"/>
      <c r="CY14" s="545"/>
      <c r="CZ14" s="545"/>
      <c r="DA14" s="546"/>
      <c r="DB14" s="544" t="s">
        <v>206</v>
      </c>
      <c r="DC14" s="545"/>
      <c r="DD14" s="545"/>
      <c r="DE14" s="545"/>
      <c r="DF14" s="545"/>
      <c r="DG14" s="545"/>
      <c r="DH14" s="545"/>
      <c r="DI14" s="546"/>
    </row>
    <row r="15" spans="1:119" ht="18.75" customHeight="1" x14ac:dyDescent="0.15">
      <c r="A15" s="2"/>
      <c r="B15" s="466"/>
      <c r="C15" s="467"/>
      <c r="D15" s="467"/>
      <c r="E15" s="467"/>
      <c r="F15" s="467"/>
      <c r="G15" s="467"/>
      <c r="H15" s="467"/>
      <c r="I15" s="467"/>
      <c r="J15" s="467"/>
      <c r="K15" s="468"/>
      <c r="L15" s="13"/>
      <c r="M15" s="547" t="s">
        <v>216</v>
      </c>
      <c r="N15" s="548"/>
      <c r="O15" s="548"/>
      <c r="P15" s="548"/>
      <c r="Q15" s="549"/>
      <c r="R15" s="550">
        <v>3399</v>
      </c>
      <c r="S15" s="551"/>
      <c r="T15" s="551"/>
      <c r="U15" s="551"/>
      <c r="V15" s="552"/>
      <c r="W15" s="448" t="s">
        <v>9</v>
      </c>
      <c r="X15" s="380"/>
      <c r="Y15" s="380"/>
      <c r="Z15" s="380"/>
      <c r="AA15" s="380"/>
      <c r="AB15" s="381"/>
      <c r="AC15" s="411">
        <v>389</v>
      </c>
      <c r="AD15" s="412"/>
      <c r="AE15" s="412"/>
      <c r="AF15" s="412"/>
      <c r="AG15" s="413"/>
      <c r="AH15" s="411">
        <v>443</v>
      </c>
      <c r="AI15" s="412"/>
      <c r="AJ15" s="412"/>
      <c r="AK15" s="412"/>
      <c r="AL15" s="414"/>
      <c r="AM15" s="524"/>
      <c r="AN15" s="409"/>
      <c r="AO15" s="409"/>
      <c r="AP15" s="409"/>
      <c r="AQ15" s="409"/>
      <c r="AR15" s="409"/>
      <c r="AS15" s="409"/>
      <c r="AT15" s="410"/>
      <c r="AU15" s="525"/>
      <c r="AV15" s="526"/>
      <c r="AW15" s="526"/>
      <c r="AX15" s="526"/>
      <c r="AY15" s="415" t="s">
        <v>231</v>
      </c>
      <c r="AZ15" s="416"/>
      <c r="BA15" s="416"/>
      <c r="BB15" s="416"/>
      <c r="BC15" s="416"/>
      <c r="BD15" s="416"/>
      <c r="BE15" s="416"/>
      <c r="BF15" s="416"/>
      <c r="BG15" s="416"/>
      <c r="BH15" s="416"/>
      <c r="BI15" s="416"/>
      <c r="BJ15" s="416"/>
      <c r="BK15" s="416"/>
      <c r="BL15" s="416"/>
      <c r="BM15" s="417"/>
      <c r="BN15" s="376">
        <v>395932</v>
      </c>
      <c r="BO15" s="377"/>
      <c r="BP15" s="377"/>
      <c r="BQ15" s="377"/>
      <c r="BR15" s="377"/>
      <c r="BS15" s="377"/>
      <c r="BT15" s="377"/>
      <c r="BU15" s="378"/>
      <c r="BV15" s="376">
        <v>398665</v>
      </c>
      <c r="BW15" s="377"/>
      <c r="BX15" s="377"/>
      <c r="BY15" s="377"/>
      <c r="BZ15" s="377"/>
      <c r="CA15" s="377"/>
      <c r="CB15" s="377"/>
      <c r="CC15" s="378"/>
      <c r="CD15" s="553" t="s">
        <v>217</v>
      </c>
      <c r="CE15" s="554"/>
      <c r="CF15" s="554"/>
      <c r="CG15" s="554"/>
      <c r="CH15" s="554"/>
      <c r="CI15" s="554"/>
      <c r="CJ15" s="554"/>
      <c r="CK15" s="554"/>
      <c r="CL15" s="554"/>
      <c r="CM15" s="554"/>
      <c r="CN15" s="554"/>
      <c r="CO15" s="554"/>
      <c r="CP15" s="554"/>
      <c r="CQ15" s="554"/>
      <c r="CR15" s="554"/>
      <c r="CS15" s="555"/>
      <c r="CT15" s="27"/>
      <c r="CU15" s="30"/>
      <c r="CV15" s="30"/>
      <c r="CW15" s="30"/>
      <c r="CX15" s="30"/>
      <c r="CY15" s="30"/>
      <c r="CZ15" s="30"/>
      <c r="DA15" s="33"/>
      <c r="DB15" s="27"/>
      <c r="DC15" s="30"/>
      <c r="DD15" s="30"/>
      <c r="DE15" s="30"/>
      <c r="DF15" s="30"/>
      <c r="DG15" s="30"/>
      <c r="DH15" s="30"/>
      <c r="DI15" s="33"/>
    </row>
    <row r="16" spans="1:119" ht="18.75" customHeight="1" x14ac:dyDescent="0.15">
      <c r="A16" s="2"/>
      <c r="B16" s="466"/>
      <c r="C16" s="467"/>
      <c r="D16" s="467"/>
      <c r="E16" s="467"/>
      <c r="F16" s="467"/>
      <c r="G16" s="467"/>
      <c r="H16" s="467"/>
      <c r="I16" s="467"/>
      <c r="J16" s="467"/>
      <c r="K16" s="468"/>
      <c r="L16" s="537" t="s">
        <v>46</v>
      </c>
      <c r="M16" s="538"/>
      <c r="N16" s="538"/>
      <c r="O16" s="538"/>
      <c r="P16" s="538"/>
      <c r="Q16" s="539"/>
      <c r="R16" s="534" t="s">
        <v>233</v>
      </c>
      <c r="S16" s="535"/>
      <c r="T16" s="535"/>
      <c r="U16" s="535"/>
      <c r="V16" s="536"/>
      <c r="W16" s="436"/>
      <c r="X16" s="383"/>
      <c r="Y16" s="383"/>
      <c r="Z16" s="383"/>
      <c r="AA16" s="383"/>
      <c r="AB16" s="384"/>
      <c r="AC16" s="540">
        <v>23.9</v>
      </c>
      <c r="AD16" s="541"/>
      <c r="AE16" s="541"/>
      <c r="AF16" s="541"/>
      <c r="AG16" s="542"/>
      <c r="AH16" s="540">
        <v>24</v>
      </c>
      <c r="AI16" s="541"/>
      <c r="AJ16" s="541"/>
      <c r="AK16" s="541"/>
      <c r="AL16" s="543"/>
      <c r="AM16" s="524"/>
      <c r="AN16" s="409"/>
      <c r="AO16" s="409"/>
      <c r="AP16" s="409"/>
      <c r="AQ16" s="409"/>
      <c r="AR16" s="409"/>
      <c r="AS16" s="409"/>
      <c r="AT16" s="410"/>
      <c r="AU16" s="525"/>
      <c r="AV16" s="526"/>
      <c r="AW16" s="526"/>
      <c r="AX16" s="526"/>
      <c r="AY16" s="498" t="s">
        <v>121</v>
      </c>
      <c r="AZ16" s="499"/>
      <c r="BA16" s="499"/>
      <c r="BB16" s="499"/>
      <c r="BC16" s="499"/>
      <c r="BD16" s="499"/>
      <c r="BE16" s="499"/>
      <c r="BF16" s="499"/>
      <c r="BG16" s="499"/>
      <c r="BH16" s="499"/>
      <c r="BI16" s="499"/>
      <c r="BJ16" s="499"/>
      <c r="BK16" s="499"/>
      <c r="BL16" s="499"/>
      <c r="BM16" s="500"/>
      <c r="BN16" s="370">
        <v>3032527</v>
      </c>
      <c r="BO16" s="371"/>
      <c r="BP16" s="371"/>
      <c r="BQ16" s="371"/>
      <c r="BR16" s="371"/>
      <c r="BS16" s="371"/>
      <c r="BT16" s="371"/>
      <c r="BU16" s="372"/>
      <c r="BV16" s="370">
        <v>2779711</v>
      </c>
      <c r="BW16" s="371"/>
      <c r="BX16" s="371"/>
      <c r="BY16" s="371"/>
      <c r="BZ16" s="371"/>
      <c r="CA16" s="371"/>
      <c r="CB16" s="371"/>
      <c r="CC16" s="372"/>
      <c r="CD16" s="20"/>
      <c r="CE16" s="356"/>
      <c r="CF16" s="356"/>
      <c r="CG16" s="356"/>
      <c r="CH16" s="356"/>
      <c r="CI16" s="356"/>
      <c r="CJ16" s="356"/>
      <c r="CK16" s="356"/>
      <c r="CL16" s="356"/>
      <c r="CM16" s="356"/>
      <c r="CN16" s="356"/>
      <c r="CO16" s="356"/>
      <c r="CP16" s="356"/>
      <c r="CQ16" s="356"/>
      <c r="CR16" s="356"/>
      <c r="CS16" s="357"/>
      <c r="CT16" s="358"/>
      <c r="CU16" s="359"/>
      <c r="CV16" s="359"/>
      <c r="CW16" s="359"/>
      <c r="CX16" s="359"/>
      <c r="CY16" s="359"/>
      <c r="CZ16" s="359"/>
      <c r="DA16" s="360"/>
      <c r="DB16" s="358"/>
      <c r="DC16" s="359"/>
      <c r="DD16" s="359"/>
      <c r="DE16" s="359"/>
      <c r="DF16" s="359"/>
      <c r="DG16" s="359"/>
      <c r="DH16" s="359"/>
      <c r="DI16" s="360"/>
    </row>
    <row r="17" spans="1:113" ht="18.75" customHeight="1" x14ac:dyDescent="0.15">
      <c r="A17" s="2"/>
      <c r="B17" s="469"/>
      <c r="C17" s="470"/>
      <c r="D17" s="470"/>
      <c r="E17" s="470"/>
      <c r="F17" s="470"/>
      <c r="G17" s="470"/>
      <c r="H17" s="470"/>
      <c r="I17" s="470"/>
      <c r="J17" s="470"/>
      <c r="K17" s="471"/>
      <c r="L17" s="14"/>
      <c r="M17" s="531" t="s">
        <v>113</v>
      </c>
      <c r="N17" s="532"/>
      <c r="O17" s="532"/>
      <c r="P17" s="532"/>
      <c r="Q17" s="533"/>
      <c r="R17" s="534" t="s">
        <v>233</v>
      </c>
      <c r="S17" s="535"/>
      <c r="T17" s="535"/>
      <c r="U17" s="535"/>
      <c r="V17" s="536"/>
      <c r="W17" s="448" t="s">
        <v>105</v>
      </c>
      <c r="X17" s="380"/>
      <c r="Y17" s="380"/>
      <c r="Z17" s="380"/>
      <c r="AA17" s="380"/>
      <c r="AB17" s="381"/>
      <c r="AC17" s="411">
        <v>947</v>
      </c>
      <c r="AD17" s="412"/>
      <c r="AE17" s="412"/>
      <c r="AF17" s="412"/>
      <c r="AG17" s="413"/>
      <c r="AH17" s="411">
        <v>892</v>
      </c>
      <c r="AI17" s="412"/>
      <c r="AJ17" s="412"/>
      <c r="AK17" s="412"/>
      <c r="AL17" s="414"/>
      <c r="AM17" s="524"/>
      <c r="AN17" s="409"/>
      <c r="AO17" s="409"/>
      <c r="AP17" s="409"/>
      <c r="AQ17" s="409"/>
      <c r="AR17" s="409"/>
      <c r="AS17" s="409"/>
      <c r="AT17" s="410"/>
      <c r="AU17" s="525"/>
      <c r="AV17" s="526"/>
      <c r="AW17" s="526"/>
      <c r="AX17" s="526"/>
      <c r="AY17" s="498" t="s">
        <v>235</v>
      </c>
      <c r="AZ17" s="499"/>
      <c r="BA17" s="499"/>
      <c r="BB17" s="499"/>
      <c r="BC17" s="499"/>
      <c r="BD17" s="499"/>
      <c r="BE17" s="499"/>
      <c r="BF17" s="499"/>
      <c r="BG17" s="499"/>
      <c r="BH17" s="499"/>
      <c r="BI17" s="499"/>
      <c r="BJ17" s="499"/>
      <c r="BK17" s="499"/>
      <c r="BL17" s="499"/>
      <c r="BM17" s="500"/>
      <c r="BN17" s="370">
        <v>475957</v>
      </c>
      <c r="BO17" s="371"/>
      <c r="BP17" s="371"/>
      <c r="BQ17" s="371"/>
      <c r="BR17" s="371"/>
      <c r="BS17" s="371"/>
      <c r="BT17" s="371"/>
      <c r="BU17" s="372"/>
      <c r="BV17" s="370">
        <v>477578</v>
      </c>
      <c r="BW17" s="371"/>
      <c r="BX17" s="371"/>
      <c r="BY17" s="371"/>
      <c r="BZ17" s="371"/>
      <c r="CA17" s="371"/>
      <c r="CB17" s="371"/>
      <c r="CC17" s="372"/>
      <c r="CD17" s="20"/>
      <c r="CE17" s="356"/>
      <c r="CF17" s="356"/>
      <c r="CG17" s="356"/>
      <c r="CH17" s="356"/>
      <c r="CI17" s="356"/>
      <c r="CJ17" s="356"/>
      <c r="CK17" s="356"/>
      <c r="CL17" s="356"/>
      <c r="CM17" s="356"/>
      <c r="CN17" s="356"/>
      <c r="CO17" s="356"/>
      <c r="CP17" s="356"/>
      <c r="CQ17" s="356"/>
      <c r="CR17" s="356"/>
      <c r="CS17" s="357"/>
      <c r="CT17" s="358"/>
      <c r="CU17" s="359"/>
      <c r="CV17" s="359"/>
      <c r="CW17" s="359"/>
      <c r="CX17" s="359"/>
      <c r="CY17" s="359"/>
      <c r="CZ17" s="359"/>
      <c r="DA17" s="360"/>
      <c r="DB17" s="358"/>
      <c r="DC17" s="359"/>
      <c r="DD17" s="359"/>
      <c r="DE17" s="359"/>
      <c r="DF17" s="359"/>
      <c r="DG17" s="359"/>
      <c r="DH17" s="359"/>
      <c r="DI17" s="360"/>
    </row>
    <row r="18" spans="1:113" ht="18.75" customHeight="1" x14ac:dyDescent="0.15">
      <c r="A18" s="2"/>
      <c r="B18" s="511" t="s">
        <v>236</v>
      </c>
      <c r="C18" s="462"/>
      <c r="D18" s="462"/>
      <c r="E18" s="512"/>
      <c r="F18" s="512"/>
      <c r="G18" s="512"/>
      <c r="H18" s="512"/>
      <c r="I18" s="512"/>
      <c r="J18" s="512"/>
      <c r="K18" s="512"/>
      <c r="L18" s="527">
        <v>236.45</v>
      </c>
      <c r="M18" s="527"/>
      <c r="N18" s="527"/>
      <c r="O18" s="527"/>
      <c r="P18" s="527"/>
      <c r="Q18" s="527"/>
      <c r="R18" s="528"/>
      <c r="S18" s="528"/>
      <c r="T18" s="528"/>
      <c r="U18" s="528"/>
      <c r="V18" s="529"/>
      <c r="W18" s="449"/>
      <c r="X18" s="450"/>
      <c r="Y18" s="450"/>
      <c r="Z18" s="450"/>
      <c r="AA18" s="450"/>
      <c r="AB18" s="443"/>
      <c r="AC18" s="486">
        <v>58.3</v>
      </c>
      <c r="AD18" s="487"/>
      <c r="AE18" s="487"/>
      <c r="AF18" s="487"/>
      <c r="AG18" s="530"/>
      <c r="AH18" s="486">
        <v>48.3</v>
      </c>
      <c r="AI18" s="487"/>
      <c r="AJ18" s="487"/>
      <c r="AK18" s="487"/>
      <c r="AL18" s="488"/>
      <c r="AM18" s="524"/>
      <c r="AN18" s="409"/>
      <c r="AO18" s="409"/>
      <c r="AP18" s="409"/>
      <c r="AQ18" s="409"/>
      <c r="AR18" s="409"/>
      <c r="AS18" s="409"/>
      <c r="AT18" s="410"/>
      <c r="AU18" s="525"/>
      <c r="AV18" s="526"/>
      <c r="AW18" s="526"/>
      <c r="AX18" s="526"/>
      <c r="AY18" s="498" t="s">
        <v>238</v>
      </c>
      <c r="AZ18" s="499"/>
      <c r="BA18" s="499"/>
      <c r="BB18" s="499"/>
      <c r="BC18" s="499"/>
      <c r="BD18" s="499"/>
      <c r="BE18" s="499"/>
      <c r="BF18" s="499"/>
      <c r="BG18" s="499"/>
      <c r="BH18" s="499"/>
      <c r="BI18" s="499"/>
      <c r="BJ18" s="499"/>
      <c r="BK18" s="499"/>
      <c r="BL18" s="499"/>
      <c r="BM18" s="500"/>
      <c r="BN18" s="370">
        <v>2647188</v>
      </c>
      <c r="BO18" s="371"/>
      <c r="BP18" s="371"/>
      <c r="BQ18" s="371"/>
      <c r="BR18" s="371"/>
      <c r="BS18" s="371"/>
      <c r="BT18" s="371"/>
      <c r="BU18" s="372"/>
      <c r="BV18" s="370">
        <v>2606590</v>
      </c>
      <c r="BW18" s="371"/>
      <c r="BX18" s="371"/>
      <c r="BY18" s="371"/>
      <c r="BZ18" s="371"/>
      <c r="CA18" s="371"/>
      <c r="CB18" s="371"/>
      <c r="CC18" s="372"/>
      <c r="CD18" s="20"/>
      <c r="CE18" s="356"/>
      <c r="CF18" s="356"/>
      <c r="CG18" s="356"/>
      <c r="CH18" s="356"/>
      <c r="CI18" s="356"/>
      <c r="CJ18" s="356"/>
      <c r="CK18" s="356"/>
      <c r="CL18" s="356"/>
      <c r="CM18" s="356"/>
      <c r="CN18" s="356"/>
      <c r="CO18" s="356"/>
      <c r="CP18" s="356"/>
      <c r="CQ18" s="356"/>
      <c r="CR18" s="356"/>
      <c r="CS18" s="357"/>
      <c r="CT18" s="358"/>
      <c r="CU18" s="359"/>
      <c r="CV18" s="359"/>
      <c r="CW18" s="359"/>
      <c r="CX18" s="359"/>
      <c r="CY18" s="359"/>
      <c r="CZ18" s="359"/>
      <c r="DA18" s="360"/>
      <c r="DB18" s="358"/>
      <c r="DC18" s="359"/>
      <c r="DD18" s="359"/>
      <c r="DE18" s="359"/>
      <c r="DF18" s="359"/>
      <c r="DG18" s="359"/>
      <c r="DH18" s="359"/>
      <c r="DI18" s="360"/>
    </row>
    <row r="19" spans="1:113" ht="18.75" customHeight="1" x14ac:dyDescent="0.15">
      <c r="A19" s="2"/>
      <c r="B19" s="511" t="s">
        <v>73</v>
      </c>
      <c r="C19" s="462"/>
      <c r="D19" s="462"/>
      <c r="E19" s="512"/>
      <c r="F19" s="512"/>
      <c r="G19" s="512"/>
      <c r="H19" s="512"/>
      <c r="I19" s="512"/>
      <c r="J19" s="512"/>
      <c r="K19" s="512"/>
      <c r="L19" s="513">
        <v>14</v>
      </c>
      <c r="M19" s="513"/>
      <c r="N19" s="513"/>
      <c r="O19" s="513"/>
      <c r="P19" s="513"/>
      <c r="Q19" s="513"/>
      <c r="R19" s="514"/>
      <c r="S19" s="514"/>
      <c r="T19" s="514"/>
      <c r="U19" s="514"/>
      <c r="V19" s="515"/>
      <c r="W19" s="432"/>
      <c r="X19" s="433"/>
      <c r="Y19" s="433"/>
      <c r="Z19" s="433"/>
      <c r="AA19" s="433"/>
      <c r="AB19" s="433"/>
      <c r="AC19" s="522"/>
      <c r="AD19" s="522"/>
      <c r="AE19" s="522"/>
      <c r="AF19" s="522"/>
      <c r="AG19" s="522"/>
      <c r="AH19" s="522"/>
      <c r="AI19" s="522"/>
      <c r="AJ19" s="522"/>
      <c r="AK19" s="522"/>
      <c r="AL19" s="523"/>
      <c r="AM19" s="524"/>
      <c r="AN19" s="409"/>
      <c r="AO19" s="409"/>
      <c r="AP19" s="409"/>
      <c r="AQ19" s="409"/>
      <c r="AR19" s="409"/>
      <c r="AS19" s="409"/>
      <c r="AT19" s="410"/>
      <c r="AU19" s="525"/>
      <c r="AV19" s="526"/>
      <c r="AW19" s="526"/>
      <c r="AX19" s="526"/>
      <c r="AY19" s="498" t="s">
        <v>225</v>
      </c>
      <c r="AZ19" s="499"/>
      <c r="BA19" s="499"/>
      <c r="BB19" s="499"/>
      <c r="BC19" s="499"/>
      <c r="BD19" s="499"/>
      <c r="BE19" s="499"/>
      <c r="BF19" s="499"/>
      <c r="BG19" s="499"/>
      <c r="BH19" s="499"/>
      <c r="BI19" s="499"/>
      <c r="BJ19" s="499"/>
      <c r="BK19" s="499"/>
      <c r="BL19" s="499"/>
      <c r="BM19" s="500"/>
      <c r="BN19" s="370">
        <v>3774107</v>
      </c>
      <c r="BO19" s="371"/>
      <c r="BP19" s="371"/>
      <c r="BQ19" s="371"/>
      <c r="BR19" s="371"/>
      <c r="BS19" s="371"/>
      <c r="BT19" s="371"/>
      <c r="BU19" s="372"/>
      <c r="BV19" s="370">
        <v>3922985</v>
      </c>
      <c r="BW19" s="371"/>
      <c r="BX19" s="371"/>
      <c r="BY19" s="371"/>
      <c r="BZ19" s="371"/>
      <c r="CA19" s="371"/>
      <c r="CB19" s="371"/>
      <c r="CC19" s="372"/>
      <c r="CD19" s="20"/>
      <c r="CE19" s="356"/>
      <c r="CF19" s="356"/>
      <c r="CG19" s="356"/>
      <c r="CH19" s="356"/>
      <c r="CI19" s="356"/>
      <c r="CJ19" s="356"/>
      <c r="CK19" s="356"/>
      <c r="CL19" s="356"/>
      <c r="CM19" s="356"/>
      <c r="CN19" s="356"/>
      <c r="CO19" s="356"/>
      <c r="CP19" s="356"/>
      <c r="CQ19" s="356"/>
      <c r="CR19" s="356"/>
      <c r="CS19" s="357"/>
      <c r="CT19" s="358"/>
      <c r="CU19" s="359"/>
      <c r="CV19" s="359"/>
      <c r="CW19" s="359"/>
      <c r="CX19" s="359"/>
      <c r="CY19" s="359"/>
      <c r="CZ19" s="359"/>
      <c r="DA19" s="360"/>
      <c r="DB19" s="358"/>
      <c r="DC19" s="359"/>
      <c r="DD19" s="359"/>
      <c r="DE19" s="359"/>
      <c r="DF19" s="359"/>
      <c r="DG19" s="359"/>
      <c r="DH19" s="359"/>
      <c r="DI19" s="360"/>
    </row>
    <row r="20" spans="1:113" ht="18.75" customHeight="1" x14ac:dyDescent="0.15">
      <c r="A20" s="2"/>
      <c r="B20" s="511" t="s">
        <v>239</v>
      </c>
      <c r="C20" s="462"/>
      <c r="D20" s="462"/>
      <c r="E20" s="512"/>
      <c r="F20" s="512"/>
      <c r="G20" s="512"/>
      <c r="H20" s="512"/>
      <c r="I20" s="512"/>
      <c r="J20" s="512"/>
      <c r="K20" s="512"/>
      <c r="L20" s="513">
        <v>1513</v>
      </c>
      <c r="M20" s="513"/>
      <c r="N20" s="513"/>
      <c r="O20" s="513"/>
      <c r="P20" s="513"/>
      <c r="Q20" s="513"/>
      <c r="R20" s="514"/>
      <c r="S20" s="514"/>
      <c r="T20" s="514"/>
      <c r="U20" s="514"/>
      <c r="V20" s="515"/>
      <c r="W20" s="449"/>
      <c r="X20" s="450"/>
      <c r="Y20" s="450"/>
      <c r="Z20" s="450"/>
      <c r="AA20" s="450"/>
      <c r="AB20" s="450"/>
      <c r="AC20" s="516"/>
      <c r="AD20" s="516"/>
      <c r="AE20" s="516"/>
      <c r="AF20" s="516"/>
      <c r="AG20" s="516"/>
      <c r="AH20" s="516"/>
      <c r="AI20" s="516"/>
      <c r="AJ20" s="516"/>
      <c r="AK20" s="516"/>
      <c r="AL20" s="517"/>
      <c r="AM20" s="518"/>
      <c r="AN20" s="478"/>
      <c r="AO20" s="478"/>
      <c r="AP20" s="478"/>
      <c r="AQ20" s="478"/>
      <c r="AR20" s="478"/>
      <c r="AS20" s="478"/>
      <c r="AT20" s="479"/>
      <c r="AU20" s="519"/>
      <c r="AV20" s="520"/>
      <c r="AW20" s="520"/>
      <c r="AX20" s="521"/>
      <c r="AY20" s="498"/>
      <c r="AZ20" s="499"/>
      <c r="BA20" s="499"/>
      <c r="BB20" s="499"/>
      <c r="BC20" s="499"/>
      <c r="BD20" s="499"/>
      <c r="BE20" s="499"/>
      <c r="BF20" s="499"/>
      <c r="BG20" s="499"/>
      <c r="BH20" s="499"/>
      <c r="BI20" s="499"/>
      <c r="BJ20" s="499"/>
      <c r="BK20" s="499"/>
      <c r="BL20" s="499"/>
      <c r="BM20" s="500"/>
      <c r="BN20" s="370"/>
      <c r="BO20" s="371"/>
      <c r="BP20" s="371"/>
      <c r="BQ20" s="371"/>
      <c r="BR20" s="371"/>
      <c r="BS20" s="371"/>
      <c r="BT20" s="371"/>
      <c r="BU20" s="372"/>
      <c r="BV20" s="370"/>
      <c r="BW20" s="371"/>
      <c r="BX20" s="371"/>
      <c r="BY20" s="371"/>
      <c r="BZ20" s="371"/>
      <c r="CA20" s="371"/>
      <c r="CB20" s="371"/>
      <c r="CC20" s="372"/>
      <c r="CD20" s="20"/>
      <c r="CE20" s="356"/>
      <c r="CF20" s="356"/>
      <c r="CG20" s="356"/>
      <c r="CH20" s="356"/>
      <c r="CI20" s="356"/>
      <c r="CJ20" s="356"/>
      <c r="CK20" s="356"/>
      <c r="CL20" s="356"/>
      <c r="CM20" s="356"/>
      <c r="CN20" s="356"/>
      <c r="CO20" s="356"/>
      <c r="CP20" s="356"/>
      <c r="CQ20" s="356"/>
      <c r="CR20" s="356"/>
      <c r="CS20" s="357"/>
      <c r="CT20" s="358"/>
      <c r="CU20" s="359"/>
      <c r="CV20" s="359"/>
      <c r="CW20" s="359"/>
      <c r="CX20" s="359"/>
      <c r="CY20" s="359"/>
      <c r="CZ20" s="359"/>
      <c r="DA20" s="360"/>
      <c r="DB20" s="358"/>
      <c r="DC20" s="359"/>
      <c r="DD20" s="359"/>
      <c r="DE20" s="359"/>
      <c r="DF20" s="359"/>
      <c r="DG20" s="359"/>
      <c r="DH20" s="359"/>
      <c r="DI20" s="360"/>
    </row>
    <row r="21" spans="1:113" ht="18.75" customHeight="1" x14ac:dyDescent="0.15">
      <c r="A21" s="2"/>
      <c r="B21" s="508" t="s">
        <v>241</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89"/>
      <c r="AZ21" s="490"/>
      <c r="BA21" s="490"/>
      <c r="BB21" s="490"/>
      <c r="BC21" s="490"/>
      <c r="BD21" s="490"/>
      <c r="BE21" s="490"/>
      <c r="BF21" s="490"/>
      <c r="BG21" s="490"/>
      <c r="BH21" s="490"/>
      <c r="BI21" s="490"/>
      <c r="BJ21" s="490"/>
      <c r="BK21" s="490"/>
      <c r="BL21" s="490"/>
      <c r="BM21" s="491"/>
      <c r="BN21" s="373"/>
      <c r="BO21" s="374"/>
      <c r="BP21" s="374"/>
      <c r="BQ21" s="374"/>
      <c r="BR21" s="374"/>
      <c r="BS21" s="374"/>
      <c r="BT21" s="374"/>
      <c r="BU21" s="375"/>
      <c r="BV21" s="373"/>
      <c r="BW21" s="374"/>
      <c r="BX21" s="374"/>
      <c r="BY21" s="374"/>
      <c r="BZ21" s="374"/>
      <c r="CA21" s="374"/>
      <c r="CB21" s="374"/>
      <c r="CC21" s="375"/>
      <c r="CD21" s="20"/>
      <c r="CE21" s="356"/>
      <c r="CF21" s="356"/>
      <c r="CG21" s="356"/>
      <c r="CH21" s="356"/>
      <c r="CI21" s="356"/>
      <c r="CJ21" s="356"/>
      <c r="CK21" s="356"/>
      <c r="CL21" s="356"/>
      <c r="CM21" s="356"/>
      <c r="CN21" s="356"/>
      <c r="CO21" s="356"/>
      <c r="CP21" s="356"/>
      <c r="CQ21" s="356"/>
      <c r="CR21" s="356"/>
      <c r="CS21" s="357"/>
      <c r="CT21" s="358"/>
      <c r="CU21" s="359"/>
      <c r="CV21" s="359"/>
      <c r="CW21" s="359"/>
      <c r="CX21" s="359"/>
      <c r="CY21" s="359"/>
      <c r="CZ21" s="359"/>
      <c r="DA21" s="360"/>
      <c r="DB21" s="358"/>
      <c r="DC21" s="359"/>
      <c r="DD21" s="359"/>
      <c r="DE21" s="359"/>
      <c r="DF21" s="359"/>
      <c r="DG21" s="359"/>
      <c r="DH21" s="359"/>
      <c r="DI21" s="360"/>
    </row>
    <row r="22" spans="1:113" ht="18.75" customHeight="1" x14ac:dyDescent="0.15">
      <c r="A22" s="2"/>
      <c r="B22" s="493" t="s">
        <v>244</v>
      </c>
      <c r="C22" s="400"/>
      <c r="D22" s="401"/>
      <c r="E22" s="379" t="s">
        <v>6</v>
      </c>
      <c r="F22" s="380"/>
      <c r="G22" s="380"/>
      <c r="H22" s="380"/>
      <c r="I22" s="380"/>
      <c r="J22" s="380"/>
      <c r="K22" s="381"/>
      <c r="L22" s="379" t="s">
        <v>246</v>
      </c>
      <c r="M22" s="380"/>
      <c r="N22" s="380"/>
      <c r="O22" s="380"/>
      <c r="P22" s="381"/>
      <c r="Q22" s="385" t="s">
        <v>247</v>
      </c>
      <c r="R22" s="386"/>
      <c r="S22" s="386"/>
      <c r="T22" s="386"/>
      <c r="U22" s="386"/>
      <c r="V22" s="387"/>
      <c r="W22" s="399" t="s">
        <v>249</v>
      </c>
      <c r="X22" s="400"/>
      <c r="Y22" s="401"/>
      <c r="Z22" s="379" t="s">
        <v>6</v>
      </c>
      <c r="AA22" s="380"/>
      <c r="AB22" s="380"/>
      <c r="AC22" s="380"/>
      <c r="AD22" s="380"/>
      <c r="AE22" s="380"/>
      <c r="AF22" s="380"/>
      <c r="AG22" s="381"/>
      <c r="AH22" s="391" t="s">
        <v>187</v>
      </c>
      <c r="AI22" s="380"/>
      <c r="AJ22" s="380"/>
      <c r="AK22" s="380"/>
      <c r="AL22" s="381"/>
      <c r="AM22" s="391" t="s">
        <v>250</v>
      </c>
      <c r="AN22" s="392"/>
      <c r="AO22" s="392"/>
      <c r="AP22" s="392"/>
      <c r="AQ22" s="392"/>
      <c r="AR22" s="393"/>
      <c r="AS22" s="385" t="s">
        <v>247</v>
      </c>
      <c r="AT22" s="386"/>
      <c r="AU22" s="386"/>
      <c r="AV22" s="386"/>
      <c r="AW22" s="386"/>
      <c r="AX22" s="397"/>
      <c r="AY22" s="415" t="s">
        <v>251</v>
      </c>
      <c r="AZ22" s="416"/>
      <c r="BA22" s="416"/>
      <c r="BB22" s="416"/>
      <c r="BC22" s="416"/>
      <c r="BD22" s="416"/>
      <c r="BE22" s="416"/>
      <c r="BF22" s="416"/>
      <c r="BG22" s="416"/>
      <c r="BH22" s="416"/>
      <c r="BI22" s="416"/>
      <c r="BJ22" s="416"/>
      <c r="BK22" s="416"/>
      <c r="BL22" s="416"/>
      <c r="BM22" s="417"/>
      <c r="BN22" s="376">
        <v>7982806</v>
      </c>
      <c r="BO22" s="377"/>
      <c r="BP22" s="377"/>
      <c r="BQ22" s="377"/>
      <c r="BR22" s="377"/>
      <c r="BS22" s="377"/>
      <c r="BT22" s="377"/>
      <c r="BU22" s="378"/>
      <c r="BV22" s="376">
        <v>7480104</v>
      </c>
      <c r="BW22" s="377"/>
      <c r="BX22" s="377"/>
      <c r="BY22" s="377"/>
      <c r="BZ22" s="377"/>
      <c r="CA22" s="377"/>
      <c r="CB22" s="377"/>
      <c r="CC22" s="378"/>
      <c r="CD22" s="20"/>
      <c r="CE22" s="356"/>
      <c r="CF22" s="356"/>
      <c r="CG22" s="356"/>
      <c r="CH22" s="356"/>
      <c r="CI22" s="356"/>
      <c r="CJ22" s="356"/>
      <c r="CK22" s="356"/>
      <c r="CL22" s="356"/>
      <c r="CM22" s="356"/>
      <c r="CN22" s="356"/>
      <c r="CO22" s="356"/>
      <c r="CP22" s="356"/>
      <c r="CQ22" s="356"/>
      <c r="CR22" s="356"/>
      <c r="CS22" s="357"/>
      <c r="CT22" s="358"/>
      <c r="CU22" s="359"/>
      <c r="CV22" s="359"/>
      <c r="CW22" s="359"/>
      <c r="CX22" s="359"/>
      <c r="CY22" s="359"/>
      <c r="CZ22" s="359"/>
      <c r="DA22" s="360"/>
      <c r="DB22" s="358"/>
      <c r="DC22" s="359"/>
      <c r="DD22" s="359"/>
      <c r="DE22" s="359"/>
      <c r="DF22" s="359"/>
      <c r="DG22" s="359"/>
      <c r="DH22" s="359"/>
      <c r="DI22" s="360"/>
    </row>
    <row r="23" spans="1:113" ht="18.75" customHeight="1" x14ac:dyDescent="0.15">
      <c r="A23" s="2"/>
      <c r="B23" s="494"/>
      <c r="C23" s="403"/>
      <c r="D23" s="404"/>
      <c r="E23" s="382"/>
      <c r="F23" s="383"/>
      <c r="G23" s="383"/>
      <c r="H23" s="383"/>
      <c r="I23" s="383"/>
      <c r="J23" s="383"/>
      <c r="K23" s="384"/>
      <c r="L23" s="382"/>
      <c r="M23" s="383"/>
      <c r="N23" s="383"/>
      <c r="O23" s="383"/>
      <c r="P23" s="384"/>
      <c r="Q23" s="388"/>
      <c r="R23" s="389"/>
      <c r="S23" s="389"/>
      <c r="T23" s="389"/>
      <c r="U23" s="389"/>
      <c r="V23" s="390"/>
      <c r="W23" s="402"/>
      <c r="X23" s="403"/>
      <c r="Y23" s="404"/>
      <c r="Z23" s="382"/>
      <c r="AA23" s="383"/>
      <c r="AB23" s="383"/>
      <c r="AC23" s="383"/>
      <c r="AD23" s="383"/>
      <c r="AE23" s="383"/>
      <c r="AF23" s="383"/>
      <c r="AG23" s="384"/>
      <c r="AH23" s="382"/>
      <c r="AI23" s="383"/>
      <c r="AJ23" s="383"/>
      <c r="AK23" s="383"/>
      <c r="AL23" s="384"/>
      <c r="AM23" s="394"/>
      <c r="AN23" s="395"/>
      <c r="AO23" s="395"/>
      <c r="AP23" s="395"/>
      <c r="AQ23" s="395"/>
      <c r="AR23" s="396"/>
      <c r="AS23" s="388"/>
      <c r="AT23" s="389"/>
      <c r="AU23" s="389"/>
      <c r="AV23" s="389"/>
      <c r="AW23" s="389"/>
      <c r="AX23" s="398"/>
      <c r="AY23" s="498" t="s">
        <v>254</v>
      </c>
      <c r="AZ23" s="499"/>
      <c r="BA23" s="499"/>
      <c r="BB23" s="499"/>
      <c r="BC23" s="499"/>
      <c r="BD23" s="499"/>
      <c r="BE23" s="499"/>
      <c r="BF23" s="499"/>
      <c r="BG23" s="499"/>
      <c r="BH23" s="499"/>
      <c r="BI23" s="499"/>
      <c r="BJ23" s="499"/>
      <c r="BK23" s="499"/>
      <c r="BL23" s="499"/>
      <c r="BM23" s="500"/>
      <c r="BN23" s="370">
        <v>7370481</v>
      </c>
      <c r="BO23" s="371"/>
      <c r="BP23" s="371"/>
      <c r="BQ23" s="371"/>
      <c r="BR23" s="371"/>
      <c r="BS23" s="371"/>
      <c r="BT23" s="371"/>
      <c r="BU23" s="372"/>
      <c r="BV23" s="370">
        <v>7024055</v>
      </c>
      <c r="BW23" s="371"/>
      <c r="BX23" s="371"/>
      <c r="BY23" s="371"/>
      <c r="BZ23" s="371"/>
      <c r="CA23" s="371"/>
      <c r="CB23" s="371"/>
      <c r="CC23" s="372"/>
      <c r="CD23" s="20"/>
      <c r="CE23" s="356"/>
      <c r="CF23" s="356"/>
      <c r="CG23" s="356"/>
      <c r="CH23" s="356"/>
      <c r="CI23" s="356"/>
      <c r="CJ23" s="356"/>
      <c r="CK23" s="356"/>
      <c r="CL23" s="356"/>
      <c r="CM23" s="356"/>
      <c r="CN23" s="356"/>
      <c r="CO23" s="356"/>
      <c r="CP23" s="356"/>
      <c r="CQ23" s="356"/>
      <c r="CR23" s="356"/>
      <c r="CS23" s="357"/>
      <c r="CT23" s="358"/>
      <c r="CU23" s="359"/>
      <c r="CV23" s="359"/>
      <c r="CW23" s="359"/>
      <c r="CX23" s="359"/>
      <c r="CY23" s="359"/>
      <c r="CZ23" s="359"/>
      <c r="DA23" s="360"/>
      <c r="DB23" s="358"/>
      <c r="DC23" s="359"/>
      <c r="DD23" s="359"/>
      <c r="DE23" s="359"/>
      <c r="DF23" s="359"/>
      <c r="DG23" s="359"/>
      <c r="DH23" s="359"/>
      <c r="DI23" s="360"/>
    </row>
    <row r="24" spans="1:113" ht="18.75" customHeight="1" x14ac:dyDescent="0.15">
      <c r="A24" s="2"/>
      <c r="B24" s="494"/>
      <c r="C24" s="403"/>
      <c r="D24" s="404"/>
      <c r="E24" s="408" t="s">
        <v>255</v>
      </c>
      <c r="F24" s="409"/>
      <c r="G24" s="409"/>
      <c r="H24" s="409"/>
      <c r="I24" s="409"/>
      <c r="J24" s="409"/>
      <c r="K24" s="410"/>
      <c r="L24" s="411">
        <v>1</v>
      </c>
      <c r="M24" s="412"/>
      <c r="N24" s="412"/>
      <c r="O24" s="412"/>
      <c r="P24" s="413"/>
      <c r="Q24" s="411">
        <v>6820</v>
      </c>
      <c r="R24" s="412"/>
      <c r="S24" s="412"/>
      <c r="T24" s="412"/>
      <c r="U24" s="412"/>
      <c r="V24" s="413"/>
      <c r="W24" s="402"/>
      <c r="X24" s="403"/>
      <c r="Y24" s="404"/>
      <c r="Z24" s="408" t="s">
        <v>257</v>
      </c>
      <c r="AA24" s="409"/>
      <c r="AB24" s="409"/>
      <c r="AC24" s="409"/>
      <c r="AD24" s="409"/>
      <c r="AE24" s="409"/>
      <c r="AF24" s="409"/>
      <c r="AG24" s="410"/>
      <c r="AH24" s="411">
        <v>76</v>
      </c>
      <c r="AI24" s="412"/>
      <c r="AJ24" s="412"/>
      <c r="AK24" s="412"/>
      <c r="AL24" s="413"/>
      <c r="AM24" s="411">
        <v>200564</v>
      </c>
      <c r="AN24" s="412"/>
      <c r="AO24" s="412"/>
      <c r="AP24" s="412"/>
      <c r="AQ24" s="412"/>
      <c r="AR24" s="413"/>
      <c r="AS24" s="411">
        <v>2639</v>
      </c>
      <c r="AT24" s="412"/>
      <c r="AU24" s="412"/>
      <c r="AV24" s="412"/>
      <c r="AW24" s="412"/>
      <c r="AX24" s="414"/>
      <c r="AY24" s="489" t="s">
        <v>258</v>
      </c>
      <c r="AZ24" s="490"/>
      <c r="BA24" s="490"/>
      <c r="BB24" s="490"/>
      <c r="BC24" s="490"/>
      <c r="BD24" s="490"/>
      <c r="BE24" s="490"/>
      <c r="BF24" s="490"/>
      <c r="BG24" s="490"/>
      <c r="BH24" s="490"/>
      <c r="BI24" s="490"/>
      <c r="BJ24" s="490"/>
      <c r="BK24" s="490"/>
      <c r="BL24" s="490"/>
      <c r="BM24" s="491"/>
      <c r="BN24" s="370">
        <v>7880820</v>
      </c>
      <c r="BO24" s="371"/>
      <c r="BP24" s="371"/>
      <c r="BQ24" s="371"/>
      <c r="BR24" s="371"/>
      <c r="BS24" s="371"/>
      <c r="BT24" s="371"/>
      <c r="BU24" s="372"/>
      <c r="BV24" s="370">
        <v>7396352</v>
      </c>
      <c r="BW24" s="371"/>
      <c r="BX24" s="371"/>
      <c r="BY24" s="371"/>
      <c r="BZ24" s="371"/>
      <c r="CA24" s="371"/>
      <c r="CB24" s="371"/>
      <c r="CC24" s="372"/>
      <c r="CD24" s="20"/>
      <c r="CE24" s="356"/>
      <c r="CF24" s="356"/>
      <c r="CG24" s="356"/>
      <c r="CH24" s="356"/>
      <c r="CI24" s="356"/>
      <c r="CJ24" s="356"/>
      <c r="CK24" s="356"/>
      <c r="CL24" s="356"/>
      <c r="CM24" s="356"/>
      <c r="CN24" s="356"/>
      <c r="CO24" s="356"/>
      <c r="CP24" s="356"/>
      <c r="CQ24" s="356"/>
      <c r="CR24" s="356"/>
      <c r="CS24" s="357"/>
      <c r="CT24" s="358"/>
      <c r="CU24" s="359"/>
      <c r="CV24" s="359"/>
      <c r="CW24" s="359"/>
      <c r="CX24" s="359"/>
      <c r="CY24" s="359"/>
      <c r="CZ24" s="359"/>
      <c r="DA24" s="360"/>
      <c r="DB24" s="358"/>
      <c r="DC24" s="359"/>
      <c r="DD24" s="359"/>
      <c r="DE24" s="359"/>
      <c r="DF24" s="359"/>
      <c r="DG24" s="359"/>
      <c r="DH24" s="359"/>
      <c r="DI24" s="360"/>
    </row>
    <row r="25" spans="1:113" ht="18.75" customHeight="1" x14ac:dyDescent="0.15">
      <c r="A25" s="2"/>
      <c r="B25" s="494"/>
      <c r="C25" s="403"/>
      <c r="D25" s="404"/>
      <c r="E25" s="408" t="s">
        <v>260</v>
      </c>
      <c r="F25" s="409"/>
      <c r="G25" s="409"/>
      <c r="H25" s="409"/>
      <c r="I25" s="409"/>
      <c r="J25" s="409"/>
      <c r="K25" s="410"/>
      <c r="L25" s="411">
        <v>1</v>
      </c>
      <c r="M25" s="412"/>
      <c r="N25" s="412"/>
      <c r="O25" s="412"/>
      <c r="P25" s="413"/>
      <c r="Q25" s="411">
        <v>5900</v>
      </c>
      <c r="R25" s="412"/>
      <c r="S25" s="412"/>
      <c r="T25" s="412"/>
      <c r="U25" s="412"/>
      <c r="V25" s="413"/>
      <c r="W25" s="402"/>
      <c r="X25" s="403"/>
      <c r="Y25" s="404"/>
      <c r="Z25" s="408" t="s">
        <v>262</v>
      </c>
      <c r="AA25" s="409"/>
      <c r="AB25" s="409"/>
      <c r="AC25" s="409"/>
      <c r="AD25" s="409"/>
      <c r="AE25" s="409"/>
      <c r="AF25" s="409"/>
      <c r="AG25" s="410"/>
      <c r="AH25" s="411" t="s">
        <v>206</v>
      </c>
      <c r="AI25" s="412"/>
      <c r="AJ25" s="412"/>
      <c r="AK25" s="412"/>
      <c r="AL25" s="413"/>
      <c r="AM25" s="411" t="s">
        <v>206</v>
      </c>
      <c r="AN25" s="412"/>
      <c r="AO25" s="412"/>
      <c r="AP25" s="412"/>
      <c r="AQ25" s="412"/>
      <c r="AR25" s="413"/>
      <c r="AS25" s="411" t="s">
        <v>206</v>
      </c>
      <c r="AT25" s="412"/>
      <c r="AU25" s="412"/>
      <c r="AV25" s="412"/>
      <c r="AW25" s="412"/>
      <c r="AX25" s="414"/>
      <c r="AY25" s="415" t="s">
        <v>37</v>
      </c>
      <c r="AZ25" s="416"/>
      <c r="BA25" s="416"/>
      <c r="BB25" s="416"/>
      <c r="BC25" s="416"/>
      <c r="BD25" s="416"/>
      <c r="BE25" s="416"/>
      <c r="BF25" s="416"/>
      <c r="BG25" s="416"/>
      <c r="BH25" s="416"/>
      <c r="BI25" s="416"/>
      <c r="BJ25" s="416"/>
      <c r="BK25" s="416"/>
      <c r="BL25" s="416"/>
      <c r="BM25" s="417"/>
      <c r="BN25" s="376">
        <v>13808</v>
      </c>
      <c r="BO25" s="377"/>
      <c r="BP25" s="377"/>
      <c r="BQ25" s="377"/>
      <c r="BR25" s="377"/>
      <c r="BS25" s="377"/>
      <c r="BT25" s="377"/>
      <c r="BU25" s="378"/>
      <c r="BV25" s="376">
        <v>950529</v>
      </c>
      <c r="BW25" s="377"/>
      <c r="BX25" s="377"/>
      <c r="BY25" s="377"/>
      <c r="BZ25" s="377"/>
      <c r="CA25" s="377"/>
      <c r="CB25" s="377"/>
      <c r="CC25" s="378"/>
      <c r="CD25" s="20"/>
      <c r="CE25" s="356"/>
      <c r="CF25" s="356"/>
      <c r="CG25" s="356"/>
      <c r="CH25" s="356"/>
      <c r="CI25" s="356"/>
      <c r="CJ25" s="356"/>
      <c r="CK25" s="356"/>
      <c r="CL25" s="356"/>
      <c r="CM25" s="356"/>
      <c r="CN25" s="356"/>
      <c r="CO25" s="356"/>
      <c r="CP25" s="356"/>
      <c r="CQ25" s="356"/>
      <c r="CR25" s="356"/>
      <c r="CS25" s="357"/>
      <c r="CT25" s="358"/>
      <c r="CU25" s="359"/>
      <c r="CV25" s="359"/>
      <c r="CW25" s="359"/>
      <c r="CX25" s="359"/>
      <c r="CY25" s="359"/>
      <c r="CZ25" s="359"/>
      <c r="DA25" s="360"/>
      <c r="DB25" s="358"/>
      <c r="DC25" s="359"/>
      <c r="DD25" s="359"/>
      <c r="DE25" s="359"/>
      <c r="DF25" s="359"/>
      <c r="DG25" s="359"/>
      <c r="DH25" s="359"/>
      <c r="DI25" s="360"/>
    </row>
    <row r="26" spans="1:113" ht="18.75" customHeight="1" x14ac:dyDescent="0.15">
      <c r="A26" s="2"/>
      <c r="B26" s="494"/>
      <c r="C26" s="403"/>
      <c r="D26" s="404"/>
      <c r="E26" s="408" t="s">
        <v>264</v>
      </c>
      <c r="F26" s="409"/>
      <c r="G26" s="409"/>
      <c r="H26" s="409"/>
      <c r="I26" s="409"/>
      <c r="J26" s="409"/>
      <c r="K26" s="410"/>
      <c r="L26" s="411">
        <v>1</v>
      </c>
      <c r="M26" s="412"/>
      <c r="N26" s="412"/>
      <c r="O26" s="412"/>
      <c r="P26" s="413"/>
      <c r="Q26" s="411">
        <v>5540</v>
      </c>
      <c r="R26" s="412"/>
      <c r="S26" s="412"/>
      <c r="T26" s="412"/>
      <c r="U26" s="412"/>
      <c r="V26" s="413"/>
      <c r="W26" s="402"/>
      <c r="X26" s="403"/>
      <c r="Y26" s="404"/>
      <c r="Z26" s="408" t="s">
        <v>265</v>
      </c>
      <c r="AA26" s="504"/>
      <c r="AB26" s="504"/>
      <c r="AC26" s="504"/>
      <c r="AD26" s="504"/>
      <c r="AE26" s="504"/>
      <c r="AF26" s="504"/>
      <c r="AG26" s="505"/>
      <c r="AH26" s="411" t="s">
        <v>206</v>
      </c>
      <c r="AI26" s="412"/>
      <c r="AJ26" s="412"/>
      <c r="AK26" s="412"/>
      <c r="AL26" s="413"/>
      <c r="AM26" s="411" t="s">
        <v>206</v>
      </c>
      <c r="AN26" s="412"/>
      <c r="AO26" s="412"/>
      <c r="AP26" s="412"/>
      <c r="AQ26" s="412"/>
      <c r="AR26" s="413"/>
      <c r="AS26" s="411" t="s">
        <v>206</v>
      </c>
      <c r="AT26" s="412"/>
      <c r="AU26" s="412"/>
      <c r="AV26" s="412"/>
      <c r="AW26" s="412"/>
      <c r="AX26" s="414"/>
      <c r="AY26" s="506" t="s">
        <v>266</v>
      </c>
      <c r="AZ26" s="476"/>
      <c r="BA26" s="476"/>
      <c r="BB26" s="476"/>
      <c r="BC26" s="476"/>
      <c r="BD26" s="476"/>
      <c r="BE26" s="476"/>
      <c r="BF26" s="476"/>
      <c r="BG26" s="476"/>
      <c r="BH26" s="476"/>
      <c r="BI26" s="476"/>
      <c r="BJ26" s="476"/>
      <c r="BK26" s="476"/>
      <c r="BL26" s="476"/>
      <c r="BM26" s="507"/>
      <c r="BN26" s="370" t="s">
        <v>206</v>
      </c>
      <c r="BO26" s="371"/>
      <c r="BP26" s="371"/>
      <c r="BQ26" s="371"/>
      <c r="BR26" s="371"/>
      <c r="BS26" s="371"/>
      <c r="BT26" s="371"/>
      <c r="BU26" s="372"/>
      <c r="BV26" s="370" t="s">
        <v>206</v>
      </c>
      <c r="BW26" s="371"/>
      <c r="BX26" s="371"/>
      <c r="BY26" s="371"/>
      <c r="BZ26" s="371"/>
      <c r="CA26" s="371"/>
      <c r="CB26" s="371"/>
      <c r="CC26" s="372"/>
      <c r="CD26" s="20"/>
      <c r="CE26" s="356"/>
      <c r="CF26" s="356"/>
      <c r="CG26" s="356"/>
      <c r="CH26" s="356"/>
      <c r="CI26" s="356"/>
      <c r="CJ26" s="356"/>
      <c r="CK26" s="356"/>
      <c r="CL26" s="356"/>
      <c r="CM26" s="356"/>
      <c r="CN26" s="356"/>
      <c r="CO26" s="356"/>
      <c r="CP26" s="356"/>
      <c r="CQ26" s="356"/>
      <c r="CR26" s="356"/>
      <c r="CS26" s="357"/>
      <c r="CT26" s="358"/>
      <c r="CU26" s="359"/>
      <c r="CV26" s="359"/>
      <c r="CW26" s="359"/>
      <c r="CX26" s="359"/>
      <c r="CY26" s="359"/>
      <c r="CZ26" s="359"/>
      <c r="DA26" s="360"/>
      <c r="DB26" s="358"/>
      <c r="DC26" s="359"/>
      <c r="DD26" s="359"/>
      <c r="DE26" s="359"/>
      <c r="DF26" s="359"/>
      <c r="DG26" s="359"/>
      <c r="DH26" s="359"/>
      <c r="DI26" s="360"/>
    </row>
    <row r="27" spans="1:113" ht="18.75" customHeight="1" x14ac:dyDescent="0.15">
      <c r="A27" s="2"/>
      <c r="B27" s="494"/>
      <c r="C27" s="403"/>
      <c r="D27" s="404"/>
      <c r="E27" s="408" t="s">
        <v>267</v>
      </c>
      <c r="F27" s="409"/>
      <c r="G27" s="409"/>
      <c r="H27" s="409"/>
      <c r="I27" s="409"/>
      <c r="J27" s="409"/>
      <c r="K27" s="410"/>
      <c r="L27" s="411">
        <v>1</v>
      </c>
      <c r="M27" s="412"/>
      <c r="N27" s="412"/>
      <c r="O27" s="412"/>
      <c r="P27" s="413"/>
      <c r="Q27" s="411">
        <v>2700</v>
      </c>
      <c r="R27" s="412"/>
      <c r="S27" s="412"/>
      <c r="T27" s="412"/>
      <c r="U27" s="412"/>
      <c r="V27" s="413"/>
      <c r="W27" s="402"/>
      <c r="X27" s="403"/>
      <c r="Y27" s="404"/>
      <c r="Z27" s="408" t="s">
        <v>268</v>
      </c>
      <c r="AA27" s="409"/>
      <c r="AB27" s="409"/>
      <c r="AC27" s="409"/>
      <c r="AD27" s="409"/>
      <c r="AE27" s="409"/>
      <c r="AF27" s="409"/>
      <c r="AG27" s="410"/>
      <c r="AH27" s="411">
        <v>7</v>
      </c>
      <c r="AI27" s="412"/>
      <c r="AJ27" s="412"/>
      <c r="AK27" s="412"/>
      <c r="AL27" s="413"/>
      <c r="AM27" s="411">
        <v>16037</v>
      </c>
      <c r="AN27" s="412"/>
      <c r="AO27" s="412"/>
      <c r="AP27" s="412"/>
      <c r="AQ27" s="412"/>
      <c r="AR27" s="413"/>
      <c r="AS27" s="411">
        <v>2291</v>
      </c>
      <c r="AT27" s="412"/>
      <c r="AU27" s="412"/>
      <c r="AV27" s="412"/>
      <c r="AW27" s="412"/>
      <c r="AX27" s="414"/>
      <c r="AY27" s="501" t="s">
        <v>271</v>
      </c>
      <c r="AZ27" s="502"/>
      <c r="BA27" s="502"/>
      <c r="BB27" s="502"/>
      <c r="BC27" s="502"/>
      <c r="BD27" s="502"/>
      <c r="BE27" s="502"/>
      <c r="BF27" s="502"/>
      <c r="BG27" s="502"/>
      <c r="BH27" s="502"/>
      <c r="BI27" s="502"/>
      <c r="BJ27" s="502"/>
      <c r="BK27" s="502"/>
      <c r="BL27" s="502"/>
      <c r="BM27" s="503"/>
      <c r="BN27" s="373">
        <v>149407</v>
      </c>
      <c r="BO27" s="374"/>
      <c r="BP27" s="374"/>
      <c r="BQ27" s="374"/>
      <c r="BR27" s="374"/>
      <c r="BS27" s="374"/>
      <c r="BT27" s="374"/>
      <c r="BU27" s="375"/>
      <c r="BV27" s="373">
        <v>149387</v>
      </c>
      <c r="BW27" s="374"/>
      <c r="BX27" s="374"/>
      <c r="BY27" s="374"/>
      <c r="BZ27" s="374"/>
      <c r="CA27" s="374"/>
      <c r="CB27" s="374"/>
      <c r="CC27" s="375"/>
      <c r="CD27" s="16"/>
      <c r="CE27" s="356"/>
      <c r="CF27" s="356"/>
      <c r="CG27" s="356"/>
      <c r="CH27" s="356"/>
      <c r="CI27" s="356"/>
      <c r="CJ27" s="356"/>
      <c r="CK27" s="356"/>
      <c r="CL27" s="356"/>
      <c r="CM27" s="356"/>
      <c r="CN27" s="356"/>
      <c r="CO27" s="356"/>
      <c r="CP27" s="356"/>
      <c r="CQ27" s="356"/>
      <c r="CR27" s="356"/>
      <c r="CS27" s="357"/>
      <c r="CT27" s="358"/>
      <c r="CU27" s="359"/>
      <c r="CV27" s="359"/>
      <c r="CW27" s="359"/>
      <c r="CX27" s="359"/>
      <c r="CY27" s="359"/>
      <c r="CZ27" s="359"/>
      <c r="DA27" s="360"/>
      <c r="DB27" s="358"/>
      <c r="DC27" s="359"/>
      <c r="DD27" s="359"/>
      <c r="DE27" s="359"/>
      <c r="DF27" s="359"/>
      <c r="DG27" s="359"/>
      <c r="DH27" s="359"/>
      <c r="DI27" s="360"/>
    </row>
    <row r="28" spans="1:113" ht="18.75" customHeight="1" x14ac:dyDescent="0.15">
      <c r="A28" s="2"/>
      <c r="B28" s="494"/>
      <c r="C28" s="403"/>
      <c r="D28" s="404"/>
      <c r="E28" s="408" t="s">
        <v>272</v>
      </c>
      <c r="F28" s="409"/>
      <c r="G28" s="409"/>
      <c r="H28" s="409"/>
      <c r="I28" s="409"/>
      <c r="J28" s="409"/>
      <c r="K28" s="410"/>
      <c r="L28" s="411">
        <v>1</v>
      </c>
      <c r="M28" s="412"/>
      <c r="N28" s="412"/>
      <c r="O28" s="412"/>
      <c r="P28" s="413"/>
      <c r="Q28" s="411">
        <v>2400</v>
      </c>
      <c r="R28" s="412"/>
      <c r="S28" s="412"/>
      <c r="T28" s="412"/>
      <c r="U28" s="412"/>
      <c r="V28" s="413"/>
      <c r="W28" s="402"/>
      <c r="X28" s="403"/>
      <c r="Y28" s="404"/>
      <c r="Z28" s="408" t="s">
        <v>35</v>
      </c>
      <c r="AA28" s="409"/>
      <c r="AB28" s="409"/>
      <c r="AC28" s="409"/>
      <c r="AD28" s="409"/>
      <c r="AE28" s="409"/>
      <c r="AF28" s="409"/>
      <c r="AG28" s="410"/>
      <c r="AH28" s="411" t="s">
        <v>206</v>
      </c>
      <c r="AI28" s="412"/>
      <c r="AJ28" s="412"/>
      <c r="AK28" s="412"/>
      <c r="AL28" s="413"/>
      <c r="AM28" s="411" t="s">
        <v>206</v>
      </c>
      <c r="AN28" s="412"/>
      <c r="AO28" s="412"/>
      <c r="AP28" s="412"/>
      <c r="AQ28" s="412"/>
      <c r="AR28" s="413"/>
      <c r="AS28" s="411" t="s">
        <v>206</v>
      </c>
      <c r="AT28" s="412"/>
      <c r="AU28" s="412"/>
      <c r="AV28" s="412"/>
      <c r="AW28" s="412"/>
      <c r="AX28" s="414"/>
      <c r="AY28" s="361" t="s">
        <v>273</v>
      </c>
      <c r="AZ28" s="362"/>
      <c r="BA28" s="362"/>
      <c r="BB28" s="363"/>
      <c r="BC28" s="415" t="s">
        <v>112</v>
      </c>
      <c r="BD28" s="416"/>
      <c r="BE28" s="416"/>
      <c r="BF28" s="416"/>
      <c r="BG28" s="416"/>
      <c r="BH28" s="416"/>
      <c r="BI28" s="416"/>
      <c r="BJ28" s="416"/>
      <c r="BK28" s="416"/>
      <c r="BL28" s="416"/>
      <c r="BM28" s="417"/>
      <c r="BN28" s="376">
        <v>1109011</v>
      </c>
      <c r="BO28" s="377"/>
      <c r="BP28" s="377"/>
      <c r="BQ28" s="377"/>
      <c r="BR28" s="377"/>
      <c r="BS28" s="377"/>
      <c r="BT28" s="377"/>
      <c r="BU28" s="378"/>
      <c r="BV28" s="376">
        <v>864790</v>
      </c>
      <c r="BW28" s="377"/>
      <c r="BX28" s="377"/>
      <c r="BY28" s="377"/>
      <c r="BZ28" s="377"/>
      <c r="CA28" s="377"/>
      <c r="CB28" s="377"/>
      <c r="CC28" s="378"/>
      <c r="CD28" s="20"/>
      <c r="CE28" s="356"/>
      <c r="CF28" s="356"/>
      <c r="CG28" s="356"/>
      <c r="CH28" s="356"/>
      <c r="CI28" s="356"/>
      <c r="CJ28" s="356"/>
      <c r="CK28" s="356"/>
      <c r="CL28" s="356"/>
      <c r="CM28" s="356"/>
      <c r="CN28" s="356"/>
      <c r="CO28" s="356"/>
      <c r="CP28" s="356"/>
      <c r="CQ28" s="356"/>
      <c r="CR28" s="356"/>
      <c r="CS28" s="357"/>
      <c r="CT28" s="358"/>
      <c r="CU28" s="359"/>
      <c r="CV28" s="359"/>
      <c r="CW28" s="359"/>
      <c r="CX28" s="359"/>
      <c r="CY28" s="359"/>
      <c r="CZ28" s="359"/>
      <c r="DA28" s="360"/>
      <c r="DB28" s="358"/>
      <c r="DC28" s="359"/>
      <c r="DD28" s="359"/>
      <c r="DE28" s="359"/>
      <c r="DF28" s="359"/>
      <c r="DG28" s="359"/>
      <c r="DH28" s="359"/>
      <c r="DI28" s="360"/>
    </row>
    <row r="29" spans="1:113" ht="18.75" customHeight="1" x14ac:dyDescent="0.15">
      <c r="A29" s="2"/>
      <c r="B29" s="494"/>
      <c r="C29" s="403"/>
      <c r="D29" s="404"/>
      <c r="E29" s="408" t="s">
        <v>276</v>
      </c>
      <c r="F29" s="409"/>
      <c r="G29" s="409"/>
      <c r="H29" s="409"/>
      <c r="I29" s="409"/>
      <c r="J29" s="409"/>
      <c r="K29" s="410"/>
      <c r="L29" s="411">
        <v>6</v>
      </c>
      <c r="M29" s="412"/>
      <c r="N29" s="412"/>
      <c r="O29" s="412"/>
      <c r="P29" s="413"/>
      <c r="Q29" s="411">
        <v>2200</v>
      </c>
      <c r="R29" s="412"/>
      <c r="S29" s="412"/>
      <c r="T29" s="412"/>
      <c r="U29" s="412"/>
      <c r="V29" s="413"/>
      <c r="W29" s="405"/>
      <c r="X29" s="406"/>
      <c r="Y29" s="407"/>
      <c r="Z29" s="408" t="s">
        <v>278</v>
      </c>
      <c r="AA29" s="409"/>
      <c r="AB29" s="409"/>
      <c r="AC29" s="409"/>
      <c r="AD29" s="409"/>
      <c r="AE29" s="409"/>
      <c r="AF29" s="409"/>
      <c r="AG29" s="410"/>
      <c r="AH29" s="411">
        <v>83</v>
      </c>
      <c r="AI29" s="412"/>
      <c r="AJ29" s="412"/>
      <c r="AK29" s="412"/>
      <c r="AL29" s="413"/>
      <c r="AM29" s="411">
        <v>216601</v>
      </c>
      <c r="AN29" s="412"/>
      <c r="AO29" s="412"/>
      <c r="AP29" s="412"/>
      <c r="AQ29" s="412"/>
      <c r="AR29" s="413"/>
      <c r="AS29" s="411">
        <v>2610</v>
      </c>
      <c r="AT29" s="412"/>
      <c r="AU29" s="412"/>
      <c r="AV29" s="412"/>
      <c r="AW29" s="412"/>
      <c r="AX29" s="414"/>
      <c r="AY29" s="364"/>
      <c r="AZ29" s="365"/>
      <c r="BA29" s="365"/>
      <c r="BB29" s="366"/>
      <c r="BC29" s="498" t="s">
        <v>279</v>
      </c>
      <c r="BD29" s="499"/>
      <c r="BE29" s="499"/>
      <c r="BF29" s="499"/>
      <c r="BG29" s="499"/>
      <c r="BH29" s="499"/>
      <c r="BI29" s="499"/>
      <c r="BJ29" s="499"/>
      <c r="BK29" s="499"/>
      <c r="BL29" s="499"/>
      <c r="BM29" s="500"/>
      <c r="BN29" s="370">
        <v>915947</v>
      </c>
      <c r="BO29" s="371"/>
      <c r="BP29" s="371"/>
      <c r="BQ29" s="371"/>
      <c r="BR29" s="371"/>
      <c r="BS29" s="371"/>
      <c r="BT29" s="371"/>
      <c r="BU29" s="372"/>
      <c r="BV29" s="370">
        <v>982836</v>
      </c>
      <c r="BW29" s="371"/>
      <c r="BX29" s="371"/>
      <c r="BY29" s="371"/>
      <c r="BZ29" s="371"/>
      <c r="CA29" s="371"/>
      <c r="CB29" s="371"/>
      <c r="CC29" s="372"/>
      <c r="CD29" s="16"/>
      <c r="CE29" s="356"/>
      <c r="CF29" s="356"/>
      <c r="CG29" s="356"/>
      <c r="CH29" s="356"/>
      <c r="CI29" s="356"/>
      <c r="CJ29" s="356"/>
      <c r="CK29" s="356"/>
      <c r="CL29" s="356"/>
      <c r="CM29" s="356"/>
      <c r="CN29" s="356"/>
      <c r="CO29" s="356"/>
      <c r="CP29" s="356"/>
      <c r="CQ29" s="356"/>
      <c r="CR29" s="356"/>
      <c r="CS29" s="357"/>
      <c r="CT29" s="358"/>
      <c r="CU29" s="359"/>
      <c r="CV29" s="359"/>
      <c r="CW29" s="359"/>
      <c r="CX29" s="359"/>
      <c r="CY29" s="359"/>
      <c r="CZ29" s="359"/>
      <c r="DA29" s="360"/>
      <c r="DB29" s="358"/>
      <c r="DC29" s="359"/>
      <c r="DD29" s="359"/>
      <c r="DE29" s="359"/>
      <c r="DF29" s="359"/>
      <c r="DG29" s="359"/>
      <c r="DH29" s="359"/>
      <c r="DI29" s="360"/>
    </row>
    <row r="30" spans="1:113" ht="18.75" customHeight="1" x14ac:dyDescent="0.15">
      <c r="A30" s="2"/>
      <c r="B30" s="495"/>
      <c r="C30" s="496"/>
      <c r="D30" s="497"/>
      <c r="E30" s="477"/>
      <c r="F30" s="478"/>
      <c r="G30" s="478"/>
      <c r="H30" s="478"/>
      <c r="I30" s="478"/>
      <c r="J30" s="478"/>
      <c r="K30" s="479"/>
      <c r="L30" s="480"/>
      <c r="M30" s="481"/>
      <c r="N30" s="481"/>
      <c r="O30" s="481"/>
      <c r="P30" s="482"/>
      <c r="Q30" s="480"/>
      <c r="R30" s="481"/>
      <c r="S30" s="481"/>
      <c r="T30" s="481"/>
      <c r="U30" s="481"/>
      <c r="V30" s="482"/>
      <c r="W30" s="483" t="s">
        <v>281</v>
      </c>
      <c r="X30" s="484"/>
      <c r="Y30" s="484"/>
      <c r="Z30" s="484"/>
      <c r="AA30" s="484"/>
      <c r="AB30" s="484"/>
      <c r="AC30" s="484"/>
      <c r="AD30" s="484"/>
      <c r="AE30" s="484"/>
      <c r="AF30" s="484"/>
      <c r="AG30" s="485"/>
      <c r="AH30" s="486">
        <v>90.2</v>
      </c>
      <c r="AI30" s="487"/>
      <c r="AJ30" s="487"/>
      <c r="AK30" s="487"/>
      <c r="AL30" s="487"/>
      <c r="AM30" s="487"/>
      <c r="AN30" s="487"/>
      <c r="AO30" s="487"/>
      <c r="AP30" s="487"/>
      <c r="AQ30" s="487"/>
      <c r="AR30" s="487"/>
      <c r="AS30" s="487"/>
      <c r="AT30" s="487"/>
      <c r="AU30" s="487"/>
      <c r="AV30" s="487"/>
      <c r="AW30" s="487"/>
      <c r="AX30" s="488"/>
      <c r="AY30" s="367"/>
      <c r="AZ30" s="368"/>
      <c r="BA30" s="368"/>
      <c r="BB30" s="369"/>
      <c r="BC30" s="489" t="s">
        <v>77</v>
      </c>
      <c r="BD30" s="490"/>
      <c r="BE30" s="490"/>
      <c r="BF30" s="490"/>
      <c r="BG30" s="490"/>
      <c r="BH30" s="490"/>
      <c r="BI30" s="490"/>
      <c r="BJ30" s="490"/>
      <c r="BK30" s="490"/>
      <c r="BL30" s="490"/>
      <c r="BM30" s="491"/>
      <c r="BN30" s="373">
        <v>6888248</v>
      </c>
      <c r="BO30" s="374"/>
      <c r="BP30" s="374"/>
      <c r="BQ30" s="374"/>
      <c r="BR30" s="374"/>
      <c r="BS30" s="374"/>
      <c r="BT30" s="374"/>
      <c r="BU30" s="375"/>
      <c r="BV30" s="373">
        <v>6910449</v>
      </c>
      <c r="BW30" s="374"/>
      <c r="BX30" s="374"/>
      <c r="BY30" s="374"/>
      <c r="BZ30" s="374"/>
      <c r="CA30" s="374"/>
      <c r="CB30" s="374"/>
      <c r="CC30" s="375"/>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92" t="s">
        <v>191</v>
      </c>
      <c r="D32" s="492"/>
      <c r="E32" s="492"/>
      <c r="F32" s="492"/>
      <c r="G32" s="492"/>
      <c r="H32" s="492"/>
      <c r="I32" s="492"/>
      <c r="J32" s="492"/>
      <c r="K32" s="492"/>
      <c r="L32" s="492"/>
      <c r="M32" s="492"/>
      <c r="N32" s="492"/>
      <c r="O32" s="492"/>
      <c r="P32" s="492"/>
      <c r="Q32" s="492"/>
      <c r="R32" s="492"/>
      <c r="S32" s="492"/>
      <c r="U32" s="476" t="s">
        <v>103</v>
      </c>
      <c r="V32" s="476"/>
      <c r="W32" s="476"/>
      <c r="X32" s="476"/>
      <c r="Y32" s="476"/>
      <c r="Z32" s="476"/>
      <c r="AA32" s="476"/>
      <c r="AB32" s="476"/>
      <c r="AC32" s="476"/>
      <c r="AD32" s="476"/>
      <c r="AE32" s="476"/>
      <c r="AF32" s="476"/>
      <c r="AG32" s="476"/>
      <c r="AH32" s="476"/>
      <c r="AI32" s="476"/>
      <c r="AJ32" s="476"/>
      <c r="AK32" s="476"/>
      <c r="AM32" s="476" t="s">
        <v>283</v>
      </c>
      <c r="AN32" s="476"/>
      <c r="AO32" s="476"/>
      <c r="AP32" s="476"/>
      <c r="AQ32" s="476"/>
      <c r="AR32" s="476"/>
      <c r="AS32" s="476"/>
      <c r="AT32" s="476"/>
      <c r="AU32" s="476"/>
      <c r="AV32" s="476"/>
      <c r="AW32" s="476"/>
      <c r="AX32" s="476"/>
      <c r="AY32" s="476"/>
      <c r="AZ32" s="476"/>
      <c r="BA32" s="476"/>
      <c r="BB32" s="476"/>
      <c r="BC32" s="476"/>
      <c r="BE32" s="476" t="s">
        <v>284</v>
      </c>
      <c r="BF32" s="476"/>
      <c r="BG32" s="476"/>
      <c r="BH32" s="476"/>
      <c r="BI32" s="476"/>
      <c r="BJ32" s="476"/>
      <c r="BK32" s="476"/>
      <c r="BL32" s="476"/>
      <c r="BM32" s="476"/>
      <c r="BN32" s="476"/>
      <c r="BO32" s="476"/>
      <c r="BP32" s="476"/>
      <c r="BQ32" s="476"/>
      <c r="BR32" s="476"/>
      <c r="BS32" s="476"/>
      <c r="BT32" s="476"/>
      <c r="BU32" s="476"/>
      <c r="BW32" s="476" t="s">
        <v>285</v>
      </c>
      <c r="BX32" s="476"/>
      <c r="BY32" s="476"/>
      <c r="BZ32" s="476"/>
      <c r="CA32" s="476"/>
      <c r="CB32" s="476"/>
      <c r="CC32" s="476"/>
      <c r="CD32" s="476"/>
      <c r="CE32" s="476"/>
      <c r="CF32" s="476"/>
      <c r="CG32" s="476"/>
      <c r="CH32" s="476"/>
      <c r="CI32" s="476"/>
      <c r="CJ32" s="476"/>
      <c r="CK32" s="476"/>
      <c r="CL32" s="476"/>
      <c r="CM32" s="476"/>
      <c r="CO32" s="476" t="s">
        <v>287</v>
      </c>
      <c r="CP32" s="476"/>
      <c r="CQ32" s="476"/>
      <c r="CR32" s="476"/>
      <c r="CS32" s="476"/>
      <c r="CT32" s="476"/>
      <c r="CU32" s="476"/>
      <c r="CV32" s="476"/>
      <c r="CW32" s="476"/>
      <c r="CX32" s="476"/>
      <c r="CY32" s="476"/>
      <c r="CZ32" s="476"/>
      <c r="DA32" s="476"/>
      <c r="DB32" s="476"/>
      <c r="DC32" s="476"/>
      <c r="DD32" s="476"/>
      <c r="DE32" s="476"/>
      <c r="DI32" s="35"/>
    </row>
    <row r="33" spans="1:113" ht="13.5" customHeight="1" x14ac:dyDescent="0.15">
      <c r="A33" s="2"/>
      <c r="B33" s="5"/>
      <c r="C33" s="455" t="s">
        <v>62</v>
      </c>
      <c r="D33" s="455"/>
      <c r="E33" s="435" t="s">
        <v>288</v>
      </c>
      <c r="F33" s="435"/>
      <c r="G33" s="435"/>
      <c r="H33" s="435"/>
      <c r="I33" s="435"/>
      <c r="J33" s="435"/>
      <c r="K33" s="435"/>
      <c r="L33" s="435"/>
      <c r="M33" s="435"/>
      <c r="N33" s="435"/>
      <c r="O33" s="435"/>
      <c r="P33" s="435"/>
      <c r="Q33" s="435"/>
      <c r="R33" s="435"/>
      <c r="S33" s="435"/>
      <c r="T33" s="11"/>
      <c r="U33" s="455" t="s">
        <v>62</v>
      </c>
      <c r="V33" s="455"/>
      <c r="W33" s="435" t="s">
        <v>288</v>
      </c>
      <c r="X33" s="435"/>
      <c r="Y33" s="435"/>
      <c r="Z33" s="435"/>
      <c r="AA33" s="435"/>
      <c r="AB33" s="435"/>
      <c r="AC33" s="435"/>
      <c r="AD33" s="435"/>
      <c r="AE33" s="435"/>
      <c r="AF33" s="435"/>
      <c r="AG33" s="435"/>
      <c r="AH33" s="435"/>
      <c r="AI33" s="435"/>
      <c r="AJ33" s="435"/>
      <c r="AK33" s="435"/>
      <c r="AL33" s="11"/>
      <c r="AM33" s="455" t="s">
        <v>62</v>
      </c>
      <c r="AN33" s="455"/>
      <c r="AO33" s="435" t="s">
        <v>288</v>
      </c>
      <c r="AP33" s="435"/>
      <c r="AQ33" s="435"/>
      <c r="AR33" s="435"/>
      <c r="AS33" s="435"/>
      <c r="AT33" s="435"/>
      <c r="AU33" s="435"/>
      <c r="AV33" s="435"/>
      <c r="AW33" s="435"/>
      <c r="AX33" s="435"/>
      <c r="AY33" s="435"/>
      <c r="AZ33" s="435"/>
      <c r="BA33" s="435"/>
      <c r="BB33" s="435"/>
      <c r="BC33" s="435"/>
      <c r="BD33" s="7"/>
      <c r="BE33" s="435" t="s">
        <v>290</v>
      </c>
      <c r="BF33" s="435"/>
      <c r="BG33" s="435" t="s">
        <v>173</v>
      </c>
      <c r="BH33" s="435"/>
      <c r="BI33" s="435"/>
      <c r="BJ33" s="435"/>
      <c r="BK33" s="435"/>
      <c r="BL33" s="435"/>
      <c r="BM33" s="435"/>
      <c r="BN33" s="435"/>
      <c r="BO33" s="435"/>
      <c r="BP33" s="435"/>
      <c r="BQ33" s="435"/>
      <c r="BR33" s="435"/>
      <c r="BS33" s="435"/>
      <c r="BT33" s="435"/>
      <c r="BU33" s="435"/>
      <c r="BV33" s="7"/>
      <c r="BW33" s="455" t="s">
        <v>290</v>
      </c>
      <c r="BX33" s="455"/>
      <c r="BY33" s="435" t="s">
        <v>122</v>
      </c>
      <c r="BZ33" s="435"/>
      <c r="CA33" s="435"/>
      <c r="CB33" s="435"/>
      <c r="CC33" s="435"/>
      <c r="CD33" s="435"/>
      <c r="CE33" s="435"/>
      <c r="CF33" s="435"/>
      <c r="CG33" s="435"/>
      <c r="CH33" s="435"/>
      <c r="CI33" s="435"/>
      <c r="CJ33" s="435"/>
      <c r="CK33" s="435"/>
      <c r="CL33" s="435"/>
      <c r="CM33" s="435"/>
      <c r="CN33" s="11"/>
      <c r="CO33" s="455" t="s">
        <v>62</v>
      </c>
      <c r="CP33" s="455"/>
      <c r="CQ33" s="435" t="s">
        <v>292</v>
      </c>
      <c r="CR33" s="435"/>
      <c r="CS33" s="435"/>
      <c r="CT33" s="435"/>
      <c r="CU33" s="435"/>
      <c r="CV33" s="435"/>
      <c r="CW33" s="435"/>
      <c r="CX33" s="435"/>
      <c r="CY33" s="435"/>
      <c r="CZ33" s="435"/>
      <c r="DA33" s="435"/>
      <c r="DB33" s="435"/>
      <c r="DC33" s="435"/>
      <c r="DD33" s="435"/>
      <c r="DE33" s="435"/>
      <c r="DF33" s="11"/>
      <c r="DG33" s="475" t="s">
        <v>90</v>
      </c>
      <c r="DH33" s="475"/>
      <c r="DI33" s="18"/>
    </row>
    <row r="34" spans="1:113" ht="32.25" customHeight="1" x14ac:dyDescent="0.15">
      <c r="A34" s="2"/>
      <c r="B34" s="5"/>
      <c r="C34" s="473">
        <f>IF(E34="","",1)</f>
        <v>1</v>
      </c>
      <c r="D34" s="473"/>
      <c r="E34" s="472" t="str">
        <f>IF('各会計、関係団体の財政状況及び健全化判断比率'!B7="","",'各会計、関係団体の財政状況及び健全化判断比率'!B7)</f>
        <v>一般会計</v>
      </c>
      <c r="F34" s="472"/>
      <c r="G34" s="472"/>
      <c r="H34" s="472"/>
      <c r="I34" s="472"/>
      <c r="J34" s="472"/>
      <c r="K34" s="472"/>
      <c r="L34" s="472"/>
      <c r="M34" s="472"/>
      <c r="N34" s="472"/>
      <c r="O34" s="472"/>
      <c r="P34" s="472"/>
      <c r="Q34" s="472"/>
      <c r="R34" s="472"/>
      <c r="S34" s="472"/>
      <c r="T34" s="2"/>
      <c r="U34" s="473">
        <f>IF(W34="","",MAX(C34:D43)+1)</f>
        <v>4</v>
      </c>
      <c r="V34" s="473"/>
      <c r="W34" s="472" t="str">
        <f>IF('各会計、関係団体の財政状況及び健全化判断比率'!B28="","",'各会計、関係団体の財政状況及び健全化判断比率'!B28)</f>
        <v>国民健康保険特別会計</v>
      </c>
      <c r="X34" s="472"/>
      <c r="Y34" s="472"/>
      <c r="Z34" s="472"/>
      <c r="AA34" s="472"/>
      <c r="AB34" s="472"/>
      <c r="AC34" s="472"/>
      <c r="AD34" s="472"/>
      <c r="AE34" s="472"/>
      <c r="AF34" s="472"/>
      <c r="AG34" s="472"/>
      <c r="AH34" s="472"/>
      <c r="AI34" s="472"/>
      <c r="AJ34" s="472"/>
      <c r="AK34" s="472"/>
      <c r="AL34" s="2"/>
      <c r="AM34" s="473">
        <f>IF(AO34="","",MAX(C34:D43,U34:V43)+1)</f>
        <v>7</v>
      </c>
      <c r="AN34" s="473"/>
      <c r="AO34" s="472" t="str">
        <f>IF('各会計、関係団体の財政状況及び健全化判断比率'!B31="","",'各会計、関係団体の財政状況及び健全化判断比率'!B31)</f>
        <v>病院事業会計</v>
      </c>
      <c r="AP34" s="472"/>
      <c r="AQ34" s="472"/>
      <c r="AR34" s="472"/>
      <c r="AS34" s="472"/>
      <c r="AT34" s="472"/>
      <c r="AU34" s="472"/>
      <c r="AV34" s="472"/>
      <c r="AW34" s="472"/>
      <c r="AX34" s="472"/>
      <c r="AY34" s="472"/>
      <c r="AZ34" s="472"/>
      <c r="BA34" s="472"/>
      <c r="BB34" s="472"/>
      <c r="BC34" s="472"/>
      <c r="BD34" s="2"/>
      <c r="BE34" s="473">
        <f>IF(BG34="","",MAX(C34:D43,U34:V43,AM34:AN43)+1)</f>
        <v>8</v>
      </c>
      <c r="BF34" s="473"/>
      <c r="BG34" s="472" t="str">
        <f>IF('各会計、関係団体の財政状況及び健全化判断比率'!B32="","",'各会計、関係団体の財政状況及び健全化判断比率'!B32)</f>
        <v>簡易水道事業特別会計</v>
      </c>
      <c r="BH34" s="472"/>
      <c r="BI34" s="472"/>
      <c r="BJ34" s="472"/>
      <c r="BK34" s="472"/>
      <c r="BL34" s="472"/>
      <c r="BM34" s="472"/>
      <c r="BN34" s="472"/>
      <c r="BO34" s="472"/>
      <c r="BP34" s="472"/>
      <c r="BQ34" s="472"/>
      <c r="BR34" s="472"/>
      <c r="BS34" s="472"/>
      <c r="BT34" s="472"/>
      <c r="BU34" s="472"/>
      <c r="BV34" s="2"/>
      <c r="BW34" s="473">
        <f>IF(BY34="","",MAX(C34:D43,U34:V43,AM34:AN43,BE34:BF43)+1)</f>
        <v>12</v>
      </c>
      <c r="BX34" s="473"/>
      <c r="BY34" s="472" t="str">
        <f>IF('各会計、関係団体の財政状況及び健全化判断比率'!B68="","",'各会計、関係団体の財政状況及び健全化判断比率'!B68)</f>
        <v>高幡消防組合（一般会計）</v>
      </c>
      <c r="BZ34" s="472"/>
      <c r="CA34" s="472"/>
      <c r="CB34" s="472"/>
      <c r="CC34" s="472"/>
      <c r="CD34" s="472"/>
      <c r="CE34" s="472"/>
      <c r="CF34" s="472"/>
      <c r="CG34" s="472"/>
      <c r="CH34" s="472"/>
      <c r="CI34" s="472"/>
      <c r="CJ34" s="472"/>
      <c r="CK34" s="472"/>
      <c r="CL34" s="472"/>
      <c r="CM34" s="472"/>
      <c r="CN34" s="2"/>
      <c r="CO34" s="473">
        <f>IF(CQ34="","",MAX(C34:D43,U34:V43,AM34:AN43,BE34:BF43,BW34:BX43)+1)</f>
        <v>22</v>
      </c>
      <c r="CP34" s="473"/>
      <c r="CQ34" s="472" t="str">
        <f>IF('各会計、関係団体の財政状況及び健全化判断比率'!BS7="","",'各会計、関係団体の財政状況及び健全化判断比率'!BS7)</f>
        <v>株式会社 雲の上</v>
      </c>
      <c r="CR34" s="472"/>
      <c r="CS34" s="472"/>
      <c r="CT34" s="472"/>
      <c r="CU34" s="472"/>
      <c r="CV34" s="472"/>
      <c r="CW34" s="472"/>
      <c r="CX34" s="472"/>
      <c r="CY34" s="472"/>
      <c r="CZ34" s="472"/>
      <c r="DA34" s="472"/>
      <c r="DB34" s="472"/>
      <c r="DC34" s="472"/>
      <c r="DD34" s="472"/>
      <c r="DE34" s="472"/>
      <c r="DG34" s="474" t="str">
        <f>IF('各会計、関係団体の財政状況及び健全化判断比率'!BR7="","",'各会計、関係団体の財政状況及び健全化判断比率'!BR7)</f>
        <v/>
      </c>
      <c r="DH34" s="474"/>
      <c r="DI34" s="18"/>
    </row>
    <row r="35" spans="1:113" ht="32.25" customHeight="1" x14ac:dyDescent="0.15">
      <c r="A35" s="2"/>
      <c r="B35" s="5"/>
      <c r="C35" s="473">
        <f t="shared" ref="C35:C43" si="0">IF(E35="","",C34+1)</f>
        <v>2</v>
      </c>
      <c r="D35" s="473"/>
      <c r="E35" s="472" t="str">
        <f>IF('各会計、関係団体の財政状況及び健全化判断比率'!B8="","",'各会計、関係団体の財政状況及び健全化判断比率'!B8)</f>
        <v>松原診療所特別会計</v>
      </c>
      <c r="F35" s="472"/>
      <c r="G35" s="472"/>
      <c r="H35" s="472"/>
      <c r="I35" s="472"/>
      <c r="J35" s="472"/>
      <c r="K35" s="472"/>
      <c r="L35" s="472"/>
      <c r="M35" s="472"/>
      <c r="N35" s="472"/>
      <c r="O35" s="472"/>
      <c r="P35" s="472"/>
      <c r="Q35" s="472"/>
      <c r="R35" s="472"/>
      <c r="S35" s="472"/>
      <c r="T35" s="2"/>
      <c r="U35" s="473">
        <f t="shared" ref="U35:U43" si="1">IF(W35="","",U34+1)</f>
        <v>5</v>
      </c>
      <c r="V35" s="473"/>
      <c r="W35" s="472" t="str">
        <f>IF('各会計、関係団体の財政状況及び健全化判断比率'!B29="","",'各会計、関係団体の財政状況及び健全化判断比率'!B29)</f>
        <v>介護保険事業特別会計</v>
      </c>
      <c r="X35" s="472"/>
      <c r="Y35" s="472"/>
      <c r="Z35" s="472"/>
      <c r="AA35" s="472"/>
      <c r="AB35" s="472"/>
      <c r="AC35" s="472"/>
      <c r="AD35" s="472"/>
      <c r="AE35" s="472"/>
      <c r="AF35" s="472"/>
      <c r="AG35" s="472"/>
      <c r="AH35" s="472"/>
      <c r="AI35" s="472"/>
      <c r="AJ35" s="472"/>
      <c r="AK35" s="472"/>
      <c r="AL35" s="2"/>
      <c r="AM35" s="473" t="str">
        <f t="shared" ref="AM35:AM43" si="2">IF(AO35="","",AM34+1)</f>
        <v/>
      </c>
      <c r="AN35" s="473"/>
      <c r="AO35" s="472"/>
      <c r="AP35" s="472"/>
      <c r="AQ35" s="472"/>
      <c r="AR35" s="472"/>
      <c r="AS35" s="472"/>
      <c r="AT35" s="472"/>
      <c r="AU35" s="472"/>
      <c r="AV35" s="472"/>
      <c r="AW35" s="472"/>
      <c r="AX35" s="472"/>
      <c r="AY35" s="472"/>
      <c r="AZ35" s="472"/>
      <c r="BA35" s="472"/>
      <c r="BB35" s="472"/>
      <c r="BC35" s="472"/>
      <c r="BD35" s="2"/>
      <c r="BE35" s="473">
        <f t="shared" ref="BE35:BE43" si="3">IF(BG35="","",BE34+1)</f>
        <v>9</v>
      </c>
      <c r="BF35" s="473"/>
      <c r="BG35" s="472" t="str">
        <f>IF('各会計、関係団体の財政状況及び健全化判断比率'!B33="","",'各会計、関係団体の財政状況及び健全化判断比率'!B33)</f>
        <v>下水道事業特別会計</v>
      </c>
      <c r="BH35" s="472"/>
      <c r="BI35" s="472"/>
      <c r="BJ35" s="472"/>
      <c r="BK35" s="472"/>
      <c r="BL35" s="472"/>
      <c r="BM35" s="472"/>
      <c r="BN35" s="472"/>
      <c r="BO35" s="472"/>
      <c r="BP35" s="472"/>
      <c r="BQ35" s="472"/>
      <c r="BR35" s="472"/>
      <c r="BS35" s="472"/>
      <c r="BT35" s="472"/>
      <c r="BU35" s="472"/>
      <c r="BV35" s="2"/>
      <c r="BW35" s="473">
        <f t="shared" ref="BW35:BW43" si="4">IF(BY35="","",BW34+1)</f>
        <v>13</v>
      </c>
      <c r="BX35" s="473"/>
      <c r="BY35" s="472" t="str">
        <f>IF('各会計、関係団体の財政状況及び健全化判断比率'!B69="","",'各会計、関係団体の財政状況及び健全化判断比率'!B69)</f>
        <v>津野山養護老人ホーム組合（一般会計）</v>
      </c>
      <c r="BZ35" s="472"/>
      <c r="CA35" s="472"/>
      <c r="CB35" s="472"/>
      <c r="CC35" s="472"/>
      <c r="CD35" s="472"/>
      <c r="CE35" s="472"/>
      <c r="CF35" s="472"/>
      <c r="CG35" s="472"/>
      <c r="CH35" s="472"/>
      <c r="CI35" s="472"/>
      <c r="CJ35" s="472"/>
      <c r="CK35" s="472"/>
      <c r="CL35" s="472"/>
      <c r="CM35" s="472"/>
      <c r="CN35" s="2"/>
      <c r="CO35" s="473">
        <f t="shared" ref="CO35:CO43" si="5">IF(CQ35="","",CO34+1)</f>
        <v>23</v>
      </c>
      <c r="CP35" s="473"/>
      <c r="CQ35" s="472" t="str">
        <f>IF('各会計、関係団体の財政状況及び健全化判断比率'!BS8="","",'各会計、関係団体の財政状況及び健全化判断比率'!BS8)</f>
        <v>梼原町土地開発公社</v>
      </c>
      <c r="CR35" s="472"/>
      <c r="CS35" s="472"/>
      <c r="CT35" s="472"/>
      <c r="CU35" s="472"/>
      <c r="CV35" s="472"/>
      <c r="CW35" s="472"/>
      <c r="CX35" s="472"/>
      <c r="CY35" s="472"/>
      <c r="CZ35" s="472"/>
      <c r="DA35" s="472"/>
      <c r="DB35" s="472"/>
      <c r="DC35" s="472"/>
      <c r="DD35" s="472"/>
      <c r="DE35" s="472"/>
      <c r="DG35" s="474" t="str">
        <f>IF('各会計、関係団体の財政状況及び健全化判断比率'!BR8="","",'各会計、関係団体の財政状況及び健全化判断比率'!BR8)</f>
        <v/>
      </c>
      <c r="DH35" s="474"/>
      <c r="DI35" s="18"/>
    </row>
    <row r="36" spans="1:113" ht="32.25" customHeight="1" x14ac:dyDescent="0.15">
      <c r="A36" s="2"/>
      <c r="B36" s="5"/>
      <c r="C36" s="473">
        <f t="shared" si="0"/>
        <v>3</v>
      </c>
      <c r="D36" s="473"/>
      <c r="E36" s="472" t="str">
        <f>IF('各会計、関係団体の財政状況及び健全化判断比率'!B9="","",'各会計、関係団体の財政状況及び健全化判断比率'!B9)</f>
        <v>四万川診療所特別会計</v>
      </c>
      <c r="F36" s="472"/>
      <c r="G36" s="472"/>
      <c r="H36" s="472"/>
      <c r="I36" s="472"/>
      <c r="J36" s="472"/>
      <c r="K36" s="472"/>
      <c r="L36" s="472"/>
      <c r="M36" s="472"/>
      <c r="N36" s="472"/>
      <c r="O36" s="472"/>
      <c r="P36" s="472"/>
      <c r="Q36" s="472"/>
      <c r="R36" s="472"/>
      <c r="S36" s="472"/>
      <c r="T36" s="2"/>
      <c r="U36" s="473">
        <f t="shared" si="1"/>
        <v>6</v>
      </c>
      <c r="V36" s="473"/>
      <c r="W36" s="472" t="str">
        <f>IF('各会計、関係団体の財政状況及び健全化判断比率'!B30="","",'各会計、関係団体の財政状況及び健全化判断比率'!B30)</f>
        <v>後期高齢者医療特別会計</v>
      </c>
      <c r="X36" s="472"/>
      <c r="Y36" s="472"/>
      <c r="Z36" s="472"/>
      <c r="AA36" s="472"/>
      <c r="AB36" s="472"/>
      <c r="AC36" s="472"/>
      <c r="AD36" s="472"/>
      <c r="AE36" s="472"/>
      <c r="AF36" s="472"/>
      <c r="AG36" s="472"/>
      <c r="AH36" s="472"/>
      <c r="AI36" s="472"/>
      <c r="AJ36" s="472"/>
      <c r="AK36" s="472"/>
      <c r="AL36" s="2"/>
      <c r="AM36" s="473" t="str">
        <f t="shared" si="2"/>
        <v/>
      </c>
      <c r="AN36" s="473"/>
      <c r="AO36" s="472"/>
      <c r="AP36" s="472"/>
      <c r="AQ36" s="472"/>
      <c r="AR36" s="472"/>
      <c r="AS36" s="472"/>
      <c r="AT36" s="472"/>
      <c r="AU36" s="472"/>
      <c r="AV36" s="472"/>
      <c r="AW36" s="472"/>
      <c r="AX36" s="472"/>
      <c r="AY36" s="472"/>
      <c r="AZ36" s="472"/>
      <c r="BA36" s="472"/>
      <c r="BB36" s="472"/>
      <c r="BC36" s="472"/>
      <c r="BD36" s="2"/>
      <c r="BE36" s="473">
        <f t="shared" si="3"/>
        <v>10</v>
      </c>
      <c r="BF36" s="473"/>
      <c r="BG36" s="472" t="str">
        <f>IF('各会計、関係団体の財政状況及び健全化判断比率'!B34="","",'各会計、関係団体の財政状況及び健全化判断比率'!B34)</f>
        <v>農業集落排水事業特別会計</v>
      </c>
      <c r="BH36" s="472"/>
      <c r="BI36" s="472"/>
      <c r="BJ36" s="472"/>
      <c r="BK36" s="472"/>
      <c r="BL36" s="472"/>
      <c r="BM36" s="472"/>
      <c r="BN36" s="472"/>
      <c r="BO36" s="472"/>
      <c r="BP36" s="472"/>
      <c r="BQ36" s="472"/>
      <c r="BR36" s="472"/>
      <c r="BS36" s="472"/>
      <c r="BT36" s="472"/>
      <c r="BU36" s="472"/>
      <c r="BV36" s="2"/>
      <c r="BW36" s="473">
        <f t="shared" si="4"/>
        <v>14</v>
      </c>
      <c r="BX36" s="473"/>
      <c r="BY36" s="472" t="str">
        <f>IF('各会計、関係団体の財政状況及び健全化判断比率'!B70="","",'各会計、関係団体の財政状況及び健全化判断比率'!B70)</f>
        <v>高陵特別養護老人ホーム組合（一般会計）</v>
      </c>
      <c r="BZ36" s="472"/>
      <c r="CA36" s="472"/>
      <c r="CB36" s="472"/>
      <c r="CC36" s="472"/>
      <c r="CD36" s="472"/>
      <c r="CE36" s="472"/>
      <c r="CF36" s="472"/>
      <c r="CG36" s="472"/>
      <c r="CH36" s="472"/>
      <c r="CI36" s="472"/>
      <c r="CJ36" s="472"/>
      <c r="CK36" s="472"/>
      <c r="CL36" s="472"/>
      <c r="CM36" s="472"/>
      <c r="CN36" s="2"/>
      <c r="CO36" s="473">
        <f t="shared" si="5"/>
        <v>24</v>
      </c>
      <c r="CP36" s="473"/>
      <c r="CQ36" s="472" t="str">
        <f>IF('各会計、関係団体の財政状況及び健全化判断比率'!BS9="","",'各会計、関係団体の財政状況及び健全化判断比率'!BS9)</f>
        <v>ゆすはらペレット株式会社</v>
      </c>
      <c r="CR36" s="472"/>
      <c r="CS36" s="472"/>
      <c r="CT36" s="472"/>
      <c r="CU36" s="472"/>
      <c r="CV36" s="472"/>
      <c r="CW36" s="472"/>
      <c r="CX36" s="472"/>
      <c r="CY36" s="472"/>
      <c r="CZ36" s="472"/>
      <c r="DA36" s="472"/>
      <c r="DB36" s="472"/>
      <c r="DC36" s="472"/>
      <c r="DD36" s="472"/>
      <c r="DE36" s="472"/>
      <c r="DG36" s="474" t="str">
        <f>IF('各会計、関係団体の財政状況及び健全化判断比率'!BR9="","",'各会計、関係団体の財政状況及び健全化判断比率'!BR9)</f>
        <v/>
      </c>
      <c r="DH36" s="474"/>
      <c r="DI36" s="18"/>
    </row>
    <row r="37" spans="1:113" ht="32.25" customHeight="1" x14ac:dyDescent="0.15">
      <c r="A37" s="2"/>
      <c r="B37" s="5"/>
      <c r="C37" s="473" t="str">
        <f t="shared" si="0"/>
        <v/>
      </c>
      <c r="D37" s="473"/>
      <c r="E37" s="472" t="str">
        <f>IF('各会計、関係団体の財政状況及び健全化判断比率'!B10="","",'各会計、関係団体の財政状況及び健全化判断比率'!B10)</f>
        <v/>
      </c>
      <c r="F37" s="472"/>
      <c r="G37" s="472"/>
      <c r="H37" s="472"/>
      <c r="I37" s="472"/>
      <c r="J37" s="472"/>
      <c r="K37" s="472"/>
      <c r="L37" s="472"/>
      <c r="M37" s="472"/>
      <c r="N37" s="472"/>
      <c r="O37" s="472"/>
      <c r="P37" s="472"/>
      <c r="Q37" s="472"/>
      <c r="R37" s="472"/>
      <c r="S37" s="472"/>
      <c r="T37" s="2"/>
      <c r="U37" s="473" t="str">
        <f t="shared" si="1"/>
        <v/>
      </c>
      <c r="V37" s="473"/>
      <c r="W37" s="472"/>
      <c r="X37" s="472"/>
      <c r="Y37" s="472"/>
      <c r="Z37" s="472"/>
      <c r="AA37" s="472"/>
      <c r="AB37" s="472"/>
      <c r="AC37" s="472"/>
      <c r="AD37" s="472"/>
      <c r="AE37" s="472"/>
      <c r="AF37" s="472"/>
      <c r="AG37" s="472"/>
      <c r="AH37" s="472"/>
      <c r="AI37" s="472"/>
      <c r="AJ37" s="472"/>
      <c r="AK37" s="472"/>
      <c r="AL37" s="2"/>
      <c r="AM37" s="473" t="str">
        <f t="shared" si="2"/>
        <v/>
      </c>
      <c r="AN37" s="473"/>
      <c r="AO37" s="472"/>
      <c r="AP37" s="472"/>
      <c r="AQ37" s="472"/>
      <c r="AR37" s="472"/>
      <c r="AS37" s="472"/>
      <c r="AT37" s="472"/>
      <c r="AU37" s="472"/>
      <c r="AV37" s="472"/>
      <c r="AW37" s="472"/>
      <c r="AX37" s="472"/>
      <c r="AY37" s="472"/>
      <c r="AZ37" s="472"/>
      <c r="BA37" s="472"/>
      <c r="BB37" s="472"/>
      <c r="BC37" s="472"/>
      <c r="BD37" s="2"/>
      <c r="BE37" s="473">
        <f t="shared" si="3"/>
        <v>11</v>
      </c>
      <c r="BF37" s="473"/>
      <c r="BG37" s="472" t="str">
        <f>IF('各会計、関係団体の財政状況及び健全化判断比率'!B35="","",'各会計、関係団体の財政状況及び健全化判断比率'!B35)</f>
        <v>風ぐるま事業特別会計</v>
      </c>
      <c r="BH37" s="472"/>
      <c r="BI37" s="472"/>
      <c r="BJ37" s="472"/>
      <c r="BK37" s="472"/>
      <c r="BL37" s="472"/>
      <c r="BM37" s="472"/>
      <c r="BN37" s="472"/>
      <c r="BO37" s="472"/>
      <c r="BP37" s="472"/>
      <c r="BQ37" s="472"/>
      <c r="BR37" s="472"/>
      <c r="BS37" s="472"/>
      <c r="BT37" s="472"/>
      <c r="BU37" s="472"/>
      <c r="BV37" s="2"/>
      <c r="BW37" s="473">
        <f t="shared" si="4"/>
        <v>15</v>
      </c>
      <c r="BX37" s="473"/>
      <c r="BY37" s="472" t="str">
        <f>IF('各会計、関係団体の財政状況及び健全化判断比率'!B71="","",'各会計、関係団体の財政状況及び健全化判断比率'!B71)</f>
        <v>津野山広域事務組合（一般会計）</v>
      </c>
      <c r="BZ37" s="472"/>
      <c r="CA37" s="472"/>
      <c r="CB37" s="472"/>
      <c r="CC37" s="472"/>
      <c r="CD37" s="472"/>
      <c r="CE37" s="472"/>
      <c r="CF37" s="472"/>
      <c r="CG37" s="472"/>
      <c r="CH37" s="472"/>
      <c r="CI37" s="472"/>
      <c r="CJ37" s="472"/>
      <c r="CK37" s="472"/>
      <c r="CL37" s="472"/>
      <c r="CM37" s="472"/>
      <c r="CN37" s="2"/>
      <c r="CO37" s="473">
        <f t="shared" si="5"/>
        <v>25</v>
      </c>
      <c r="CP37" s="473"/>
      <c r="CQ37" s="472" t="str">
        <f>IF('各会計、関係団体の財政状況及び健全化判断比率'!BS10="","",'各会計、関係団体の財政状況及び健全化判断比率'!BS10)</f>
        <v>一般社団法人 津野山畜産公社</v>
      </c>
      <c r="CR37" s="472"/>
      <c r="CS37" s="472"/>
      <c r="CT37" s="472"/>
      <c r="CU37" s="472"/>
      <c r="CV37" s="472"/>
      <c r="CW37" s="472"/>
      <c r="CX37" s="472"/>
      <c r="CY37" s="472"/>
      <c r="CZ37" s="472"/>
      <c r="DA37" s="472"/>
      <c r="DB37" s="472"/>
      <c r="DC37" s="472"/>
      <c r="DD37" s="472"/>
      <c r="DE37" s="472"/>
      <c r="DG37" s="474" t="str">
        <f>IF('各会計、関係団体の財政状況及び健全化判断比率'!BR10="","",'各会計、関係団体の財政状況及び健全化判断比率'!BR10)</f>
        <v/>
      </c>
      <c r="DH37" s="474"/>
      <c r="DI37" s="18"/>
    </row>
    <row r="38" spans="1:113" ht="32.25" customHeight="1" x14ac:dyDescent="0.15">
      <c r="A38" s="2"/>
      <c r="B38" s="5"/>
      <c r="C38" s="473" t="str">
        <f t="shared" si="0"/>
        <v/>
      </c>
      <c r="D38" s="473"/>
      <c r="E38" s="472" t="str">
        <f>IF('各会計、関係団体の財政状況及び健全化判断比率'!B11="","",'各会計、関係団体の財政状況及び健全化判断比率'!B11)</f>
        <v/>
      </c>
      <c r="F38" s="472"/>
      <c r="G38" s="472"/>
      <c r="H38" s="472"/>
      <c r="I38" s="472"/>
      <c r="J38" s="472"/>
      <c r="K38" s="472"/>
      <c r="L38" s="472"/>
      <c r="M38" s="472"/>
      <c r="N38" s="472"/>
      <c r="O38" s="472"/>
      <c r="P38" s="472"/>
      <c r="Q38" s="472"/>
      <c r="R38" s="472"/>
      <c r="S38" s="472"/>
      <c r="T38" s="2"/>
      <c r="U38" s="473" t="str">
        <f t="shared" si="1"/>
        <v/>
      </c>
      <c r="V38" s="473"/>
      <c r="W38" s="472"/>
      <c r="X38" s="472"/>
      <c r="Y38" s="472"/>
      <c r="Z38" s="472"/>
      <c r="AA38" s="472"/>
      <c r="AB38" s="472"/>
      <c r="AC38" s="472"/>
      <c r="AD38" s="472"/>
      <c r="AE38" s="472"/>
      <c r="AF38" s="472"/>
      <c r="AG38" s="472"/>
      <c r="AH38" s="472"/>
      <c r="AI38" s="472"/>
      <c r="AJ38" s="472"/>
      <c r="AK38" s="472"/>
      <c r="AL38" s="2"/>
      <c r="AM38" s="473" t="str">
        <f t="shared" si="2"/>
        <v/>
      </c>
      <c r="AN38" s="473"/>
      <c r="AO38" s="472"/>
      <c r="AP38" s="472"/>
      <c r="AQ38" s="472"/>
      <c r="AR38" s="472"/>
      <c r="AS38" s="472"/>
      <c r="AT38" s="472"/>
      <c r="AU38" s="472"/>
      <c r="AV38" s="472"/>
      <c r="AW38" s="472"/>
      <c r="AX38" s="472"/>
      <c r="AY38" s="472"/>
      <c r="AZ38" s="472"/>
      <c r="BA38" s="472"/>
      <c r="BB38" s="472"/>
      <c r="BC38" s="472"/>
      <c r="BD38" s="2"/>
      <c r="BE38" s="473" t="str">
        <f t="shared" si="3"/>
        <v/>
      </c>
      <c r="BF38" s="473"/>
      <c r="BG38" s="472"/>
      <c r="BH38" s="472"/>
      <c r="BI38" s="472"/>
      <c r="BJ38" s="472"/>
      <c r="BK38" s="472"/>
      <c r="BL38" s="472"/>
      <c r="BM38" s="472"/>
      <c r="BN38" s="472"/>
      <c r="BO38" s="472"/>
      <c r="BP38" s="472"/>
      <c r="BQ38" s="472"/>
      <c r="BR38" s="472"/>
      <c r="BS38" s="472"/>
      <c r="BT38" s="472"/>
      <c r="BU38" s="472"/>
      <c r="BV38" s="2"/>
      <c r="BW38" s="473">
        <f t="shared" si="4"/>
        <v>16</v>
      </c>
      <c r="BX38" s="473"/>
      <c r="BY38" s="472" t="str">
        <f>IF('各会計、関係団体の財政状況及び健全化判断比率'!B72="","",'各会計、関係団体の財政状況及び健全化判断比率'!B72)</f>
        <v>高幡東部清掃組合（一般会計）</v>
      </c>
      <c r="BZ38" s="472"/>
      <c r="CA38" s="472"/>
      <c r="CB38" s="472"/>
      <c r="CC38" s="472"/>
      <c r="CD38" s="472"/>
      <c r="CE38" s="472"/>
      <c r="CF38" s="472"/>
      <c r="CG38" s="472"/>
      <c r="CH38" s="472"/>
      <c r="CI38" s="472"/>
      <c r="CJ38" s="472"/>
      <c r="CK38" s="472"/>
      <c r="CL38" s="472"/>
      <c r="CM38" s="472"/>
      <c r="CN38" s="2"/>
      <c r="CO38" s="473">
        <f t="shared" si="5"/>
        <v>26</v>
      </c>
      <c r="CP38" s="473"/>
      <c r="CQ38" s="472" t="str">
        <f>IF('各会計、関係団体の財政状況及び健全化判断比率'!BS11="","",'各会計、関係団体の財政状況及び健全化判断比率'!BS11)</f>
        <v>一般社団法人 ゆすはら雲の上観光協会</v>
      </c>
      <c r="CR38" s="472"/>
      <c r="CS38" s="472"/>
      <c r="CT38" s="472"/>
      <c r="CU38" s="472"/>
      <c r="CV38" s="472"/>
      <c r="CW38" s="472"/>
      <c r="CX38" s="472"/>
      <c r="CY38" s="472"/>
      <c r="CZ38" s="472"/>
      <c r="DA38" s="472"/>
      <c r="DB38" s="472"/>
      <c r="DC38" s="472"/>
      <c r="DD38" s="472"/>
      <c r="DE38" s="472"/>
      <c r="DG38" s="474" t="str">
        <f>IF('各会計、関係団体の財政状況及び健全化判断比率'!BR11="","",'各会計、関係団体の財政状況及び健全化判断比率'!BR11)</f>
        <v/>
      </c>
      <c r="DH38" s="474"/>
      <c r="DI38" s="18"/>
    </row>
    <row r="39" spans="1:113" ht="32.25" customHeight="1" x14ac:dyDescent="0.15">
      <c r="A39" s="2"/>
      <c r="B39" s="5"/>
      <c r="C39" s="473" t="str">
        <f t="shared" si="0"/>
        <v/>
      </c>
      <c r="D39" s="473"/>
      <c r="E39" s="472" t="str">
        <f>IF('各会計、関係団体の財政状況及び健全化判断比率'!B12="","",'各会計、関係団体の財政状況及び健全化判断比率'!B12)</f>
        <v/>
      </c>
      <c r="F39" s="472"/>
      <c r="G39" s="472"/>
      <c r="H39" s="472"/>
      <c r="I39" s="472"/>
      <c r="J39" s="472"/>
      <c r="K39" s="472"/>
      <c r="L39" s="472"/>
      <c r="M39" s="472"/>
      <c r="N39" s="472"/>
      <c r="O39" s="472"/>
      <c r="P39" s="472"/>
      <c r="Q39" s="472"/>
      <c r="R39" s="472"/>
      <c r="S39" s="472"/>
      <c r="T39" s="2"/>
      <c r="U39" s="473" t="str">
        <f t="shared" si="1"/>
        <v/>
      </c>
      <c r="V39" s="473"/>
      <c r="W39" s="472"/>
      <c r="X39" s="472"/>
      <c r="Y39" s="472"/>
      <c r="Z39" s="472"/>
      <c r="AA39" s="472"/>
      <c r="AB39" s="472"/>
      <c r="AC39" s="472"/>
      <c r="AD39" s="472"/>
      <c r="AE39" s="472"/>
      <c r="AF39" s="472"/>
      <c r="AG39" s="472"/>
      <c r="AH39" s="472"/>
      <c r="AI39" s="472"/>
      <c r="AJ39" s="472"/>
      <c r="AK39" s="472"/>
      <c r="AL39" s="2"/>
      <c r="AM39" s="473" t="str">
        <f t="shared" si="2"/>
        <v/>
      </c>
      <c r="AN39" s="473"/>
      <c r="AO39" s="472"/>
      <c r="AP39" s="472"/>
      <c r="AQ39" s="472"/>
      <c r="AR39" s="472"/>
      <c r="AS39" s="472"/>
      <c r="AT39" s="472"/>
      <c r="AU39" s="472"/>
      <c r="AV39" s="472"/>
      <c r="AW39" s="472"/>
      <c r="AX39" s="472"/>
      <c r="AY39" s="472"/>
      <c r="AZ39" s="472"/>
      <c r="BA39" s="472"/>
      <c r="BB39" s="472"/>
      <c r="BC39" s="472"/>
      <c r="BD39" s="2"/>
      <c r="BE39" s="473" t="str">
        <f t="shared" si="3"/>
        <v/>
      </c>
      <c r="BF39" s="473"/>
      <c r="BG39" s="472"/>
      <c r="BH39" s="472"/>
      <c r="BI39" s="472"/>
      <c r="BJ39" s="472"/>
      <c r="BK39" s="472"/>
      <c r="BL39" s="472"/>
      <c r="BM39" s="472"/>
      <c r="BN39" s="472"/>
      <c r="BO39" s="472"/>
      <c r="BP39" s="472"/>
      <c r="BQ39" s="472"/>
      <c r="BR39" s="472"/>
      <c r="BS39" s="472"/>
      <c r="BT39" s="472"/>
      <c r="BU39" s="472"/>
      <c r="BV39" s="2"/>
      <c r="BW39" s="473">
        <f t="shared" si="4"/>
        <v>17</v>
      </c>
      <c r="BX39" s="473"/>
      <c r="BY39" s="472" t="str">
        <f>IF('各会計、関係団体の財政状況及び健全化判断比率'!B73="","",'各会計、関係団体の財政状況及び健全化判断比率'!B73)</f>
        <v>高知県広域食肉センター事務組合（一般会計）</v>
      </c>
      <c r="BZ39" s="472"/>
      <c r="CA39" s="472"/>
      <c r="CB39" s="472"/>
      <c r="CC39" s="472"/>
      <c r="CD39" s="472"/>
      <c r="CE39" s="472"/>
      <c r="CF39" s="472"/>
      <c r="CG39" s="472"/>
      <c r="CH39" s="472"/>
      <c r="CI39" s="472"/>
      <c r="CJ39" s="472"/>
      <c r="CK39" s="472"/>
      <c r="CL39" s="472"/>
      <c r="CM39" s="472"/>
      <c r="CN39" s="2"/>
      <c r="CO39" s="473" t="str">
        <f t="shared" si="5"/>
        <v/>
      </c>
      <c r="CP39" s="473"/>
      <c r="CQ39" s="472" t="str">
        <f>IF('各会計、関係団体の財政状況及び健全化判断比率'!BS12="","",'各会計、関係団体の財政状況及び健全化判断比率'!BS12)</f>
        <v/>
      </c>
      <c r="CR39" s="472"/>
      <c r="CS39" s="472"/>
      <c r="CT39" s="472"/>
      <c r="CU39" s="472"/>
      <c r="CV39" s="472"/>
      <c r="CW39" s="472"/>
      <c r="CX39" s="472"/>
      <c r="CY39" s="472"/>
      <c r="CZ39" s="472"/>
      <c r="DA39" s="472"/>
      <c r="DB39" s="472"/>
      <c r="DC39" s="472"/>
      <c r="DD39" s="472"/>
      <c r="DE39" s="472"/>
      <c r="DG39" s="474" t="str">
        <f>IF('各会計、関係団体の財政状況及び健全化判断比率'!BR12="","",'各会計、関係団体の財政状況及び健全化判断比率'!BR12)</f>
        <v/>
      </c>
      <c r="DH39" s="474"/>
      <c r="DI39" s="18"/>
    </row>
    <row r="40" spans="1:113" ht="32.25" customHeight="1" x14ac:dyDescent="0.15">
      <c r="A40" s="2"/>
      <c r="B40" s="5"/>
      <c r="C40" s="473" t="str">
        <f t="shared" si="0"/>
        <v/>
      </c>
      <c r="D40" s="473"/>
      <c r="E40" s="472" t="str">
        <f>IF('各会計、関係団体の財政状況及び健全化判断比率'!B13="","",'各会計、関係団体の財政状況及び健全化判断比率'!B13)</f>
        <v/>
      </c>
      <c r="F40" s="472"/>
      <c r="G40" s="472"/>
      <c r="H40" s="472"/>
      <c r="I40" s="472"/>
      <c r="J40" s="472"/>
      <c r="K40" s="472"/>
      <c r="L40" s="472"/>
      <c r="M40" s="472"/>
      <c r="N40" s="472"/>
      <c r="O40" s="472"/>
      <c r="P40" s="472"/>
      <c r="Q40" s="472"/>
      <c r="R40" s="472"/>
      <c r="S40" s="472"/>
      <c r="T40" s="2"/>
      <c r="U40" s="473" t="str">
        <f t="shared" si="1"/>
        <v/>
      </c>
      <c r="V40" s="473"/>
      <c r="W40" s="472"/>
      <c r="X40" s="472"/>
      <c r="Y40" s="472"/>
      <c r="Z40" s="472"/>
      <c r="AA40" s="472"/>
      <c r="AB40" s="472"/>
      <c r="AC40" s="472"/>
      <c r="AD40" s="472"/>
      <c r="AE40" s="472"/>
      <c r="AF40" s="472"/>
      <c r="AG40" s="472"/>
      <c r="AH40" s="472"/>
      <c r="AI40" s="472"/>
      <c r="AJ40" s="472"/>
      <c r="AK40" s="472"/>
      <c r="AL40" s="2"/>
      <c r="AM40" s="473" t="str">
        <f t="shared" si="2"/>
        <v/>
      </c>
      <c r="AN40" s="473"/>
      <c r="AO40" s="472"/>
      <c r="AP40" s="472"/>
      <c r="AQ40" s="472"/>
      <c r="AR40" s="472"/>
      <c r="AS40" s="472"/>
      <c r="AT40" s="472"/>
      <c r="AU40" s="472"/>
      <c r="AV40" s="472"/>
      <c r="AW40" s="472"/>
      <c r="AX40" s="472"/>
      <c r="AY40" s="472"/>
      <c r="AZ40" s="472"/>
      <c r="BA40" s="472"/>
      <c r="BB40" s="472"/>
      <c r="BC40" s="472"/>
      <c r="BD40" s="2"/>
      <c r="BE40" s="473" t="str">
        <f t="shared" si="3"/>
        <v/>
      </c>
      <c r="BF40" s="473"/>
      <c r="BG40" s="472"/>
      <c r="BH40" s="472"/>
      <c r="BI40" s="472"/>
      <c r="BJ40" s="472"/>
      <c r="BK40" s="472"/>
      <c r="BL40" s="472"/>
      <c r="BM40" s="472"/>
      <c r="BN40" s="472"/>
      <c r="BO40" s="472"/>
      <c r="BP40" s="472"/>
      <c r="BQ40" s="472"/>
      <c r="BR40" s="472"/>
      <c r="BS40" s="472"/>
      <c r="BT40" s="472"/>
      <c r="BU40" s="472"/>
      <c r="BV40" s="2"/>
      <c r="BW40" s="473">
        <f t="shared" si="4"/>
        <v>18</v>
      </c>
      <c r="BX40" s="473"/>
      <c r="BY40" s="472" t="str">
        <f>IF('各会計、関係団体の財政状況及び健全化判断比率'!B74="","",'各会計、関係団体の財政状況及び健全化判断比率'!B74)</f>
        <v>高幡障害者支援施設組合（一般会計）</v>
      </c>
      <c r="BZ40" s="472"/>
      <c r="CA40" s="472"/>
      <c r="CB40" s="472"/>
      <c r="CC40" s="472"/>
      <c r="CD40" s="472"/>
      <c r="CE40" s="472"/>
      <c r="CF40" s="472"/>
      <c r="CG40" s="472"/>
      <c r="CH40" s="472"/>
      <c r="CI40" s="472"/>
      <c r="CJ40" s="472"/>
      <c r="CK40" s="472"/>
      <c r="CL40" s="472"/>
      <c r="CM40" s="472"/>
      <c r="CN40" s="2"/>
      <c r="CO40" s="473" t="str">
        <f t="shared" si="5"/>
        <v/>
      </c>
      <c r="CP40" s="473"/>
      <c r="CQ40" s="472" t="str">
        <f>IF('各会計、関係団体の財政状況及び健全化判断比率'!BS13="","",'各会計、関係団体の財政状況及び健全化判断比率'!BS13)</f>
        <v/>
      </c>
      <c r="CR40" s="472"/>
      <c r="CS40" s="472"/>
      <c r="CT40" s="472"/>
      <c r="CU40" s="472"/>
      <c r="CV40" s="472"/>
      <c r="CW40" s="472"/>
      <c r="CX40" s="472"/>
      <c r="CY40" s="472"/>
      <c r="CZ40" s="472"/>
      <c r="DA40" s="472"/>
      <c r="DB40" s="472"/>
      <c r="DC40" s="472"/>
      <c r="DD40" s="472"/>
      <c r="DE40" s="472"/>
      <c r="DG40" s="474" t="str">
        <f>IF('各会計、関係団体の財政状況及び健全化判断比率'!BR13="","",'各会計、関係団体の財政状況及び健全化判断比率'!BR13)</f>
        <v/>
      </c>
      <c r="DH40" s="474"/>
      <c r="DI40" s="18"/>
    </row>
    <row r="41" spans="1:113" ht="32.25" customHeight="1" x14ac:dyDescent="0.15">
      <c r="A41" s="2"/>
      <c r="B41" s="5"/>
      <c r="C41" s="473" t="str">
        <f t="shared" si="0"/>
        <v/>
      </c>
      <c r="D41" s="473"/>
      <c r="E41" s="472" t="str">
        <f>IF('各会計、関係団体の財政状況及び健全化判断比率'!B14="","",'各会計、関係団体の財政状況及び健全化判断比率'!B14)</f>
        <v/>
      </c>
      <c r="F41" s="472"/>
      <c r="G41" s="472"/>
      <c r="H41" s="472"/>
      <c r="I41" s="472"/>
      <c r="J41" s="472"/>
      <c r="K41" s="472"/>
      <c r="L41" s="472"/>
      <c r="M41" s="472"/>
      <c r="N41" s="472"/>
      <c r="O41" s="472"/>
      <c r="P41" s="472"/>
      <c r="Q41" s="472"/>
      <c r="R41" s="472"/>
      <c r="S41" s="472"/>
      <c r="T41" s="2"/>
      <c r="U41" s="473" t="str">
        <f t="shared" si="1"/>
        <v/>
      </c>
      <c r="V41" s="473"/>
      <c r="W41" s="472"/>
      <c r="X41" s="472"/>
      <c r="Y41" s="472"/>
      <c r="Z41" s="472"/>
      <c r="AA41" s="472"/>
      <c r="AB41" s="472"/>
      <c r="AC41" s="472"/>
      <c r="AD41" s="472"/>
      <c r="AE41" s="472"/>
      <c r="AF41" s="472"/>
      <c r="AG41" s="472"/>
      <c r="AH41" s="472"/>
      <c r="AI41" s="472"/>
      <c r="AJ41" s="472"/>
      <c r="AK41" s="472"/>
      <c r="AL41" s="2"/>
      <c r="AM41" s="473" t="str">
        <f t="shared" si="2"/>
        <v/>
      </c>
      <c r="AN41" s="473"/>
      <c r="AO41" s="472"/>
      <c r="AP41" s="472"/>
      <c r="AQ41" s="472"/>
      <c r="AR41" s="472"/>
      <c r="AS41" s="472"/>
      <c r="AT41" s="472"/>
      <c r="AU41" s="472"/>
      <c r="AV41" s="472"/>
      <c r="AW41" s="472"/>
      <c r="AX41" s="472"/>
      <c r="AY41" s="472"/>
      <c r="AZ41" s="472"/>
      <c r="BA41" s="472"/>
      <c r="BB41" s="472"/>
      <c r="BC41" s="472"/>
      <c r="BD41" s="2"/>
      <c r="BE41" s="473" t="str">
        <f t="shared" si="3"/>
        <v/>
      </c>
      <c r="BF41" s="473"/>
      <c r="BG41" s="472"/>
      <c r="BH41" s="472"/>
      <c r="BI41" s="472"/>
      <c r="BJ41" s="472"/>
      <c r="BK41" s="472"/>
      <c r="BL41" s="472"/>
      <c r="BM41" s="472"/>
      <c r="BN41" s="472"/>
      <c r="BO41" s="472"/>
      <c r="BP41" s="472"/>
      <c r="BQ41" s="472"/>
      <c r="BR41" s="472"/>
      <c r="BS41" s="472"/>
      <c r="BT41" s="472"/>
      <c r="BU41" s="472"/>
      <c r="BV41" s="2"/>
      <c r="BW41" s="473">
        <f t="shared" si="4"/>
        <v>19</v>
      </c>
      <c r="BX41" s="473"/>
      <c r="BY41" s="472" t="str">
        <f>IF('各会計、関係団体の財政状況及び健全化判断比率'!B75="","",'各会計、関係団体の財政状況及び健全化判断比率'!B75)</f>
        <v>高幡広域市町村圏事務組合（一般会計）</v>
      </c>
      <c r="BZ41" s="472"/>
      <c r="CA41" s="472"/>
      <c r="CB41" s="472"/>
      <c r="CC41" s="472"/>
      <c r="CD41" s="472"/>
      <c r="CE41" s="472"/>
      <c r="CF41" s="472"/>
      <c r="CG41" s="472"/>
      <c r="CH41" s="472"/>
      <c r="CI41" s="472"/>
      <c r="CJ41" s="472"/>
      <c r="CK41" s="472"/>
      <c r="CL41" s="472"/>
      <c r="CM41" s="472"/>
      <c r="CN41" s="2"/>
      <c r="CO41" s="473" t="str">
        <f t="shared" si="5"/>
        <v/>
      </c>
      <c r="CP41" s="473"/>
      <c r="CQ41" s="472" t="str">
        <f>IF('各会計、関係団体の財政状況及び健全化判断比率'!BS14="","",'各会計、関係団体の財政状況及び健全化判断比率'!BS14)</f>
        <v/>
      </c>
      <c r="CR41" s="472"/>
      <c r="CS41" s="472"/>
      <c r="CT41" s="472"/>
      <c r="CU41" s="472"/>
      <c r="CV41" s="472"/>
      <c r="CW41" s="472"/>
      <c r="CX41" s="472"/>
      <c r="CY41" s="472"/>
      <c r="CZ41" s="472"/>
      <c r="DA41" s="472"/>
      <c r="DB41" s="472"/>
      <c r="DC41" s="472"/>
      <c r="DD41" s="472"/>
      <c r="DE41" s="472"/>
      <c r="DG41" s="474" t="str">
        <f>IF('各会計、関係団体の財政状況及び健全化判断比率'!BR14="","",'各会計、関係団体の財政状況及び健全化判断比率'!BR14)</f>
        <v/>
      </c>
      <c r="DH41" s="474"/>
      <c r="DI41" s="18"/>
    </row>
    <row r="42" spans="1:113" ht="32.25" customHeight="1" x14ac:dyDescent="0.15">
      <c r="B42" s="5"/>
      <c r="C42" s="473" t="str">
        <f t="shared" si="0"/>
        <v/>
      </c>
      <c r="D42" s="473"/>
      <c r="E42" s="472" t="str">
        <f>IF('各会計、関係団体の財政状況及び健全化判断比率'!B15="","",'各会計、関係団体の財政状況及び健全化判断比率'!B15)</f>
        <v/>
      </c>
      <c r="F42" s="472"/>
      <c r="G42" s="472"/>
      <c r="H42" s="472"/>
      <c r="I42" s="472"/>
      <c r="J42" s="472"/>
      <c r="K42" s="472"/>
      <c r="L42" s="472"/>
      <c r="M42" s="472"/>
      <c r="N42" s="472"/>
      <c r="O42" s="472"/>
      <c r="P42" s="472"/>
      <c r="Q42" s="472"/>
      <c r="R42" s="472"/>
      <c r="S42" s="472"/>
      <c r="T42" s="2"/>
      <c r="U42" s="473" t="str">
        <f t="shared" si="1"/>
        <v/>
      </c>
      <c r="V42" s="473"/>
      <c r="W42" s="472"/>
      <c r="X42" s="472"/>
      <c r="Y42" s="472"/>
      <c r="Z42" s="472"/>
      <c r="AA42" s="472"/>
      <c r="AB42" s="472"/>
      <c r="AC42" s="472"/>
      <c r="AD42" s="472"/>
      <c r="AE42" s="472"/>
      <c r="AF42" s="472"/>
      <c r="AG42" s="472"/>
      <c r="AH42" s="472"/>
      <c r="AI42" s="472"/>
      <c r="AJ42" s="472"/>
      <c r="AK42" s="472"/>
      <c r="AL42" s="2"/>
      <c r="AM42" s="473" t="str">
        <f t="shared" si="2"/>
        <v/>
      </c>
      <c r="AN42" s="473"/>
      <c r="AO42" s="472"/>
      <c r="AP42" s="472"/>
      <c r="AQ42" s="472"/>
      <c r="AR42" s="472"/>
      <c r="AS42" s="472"/>
      <c r="AT42" s="472"/>
      <c r="AU42" s="472"/>
      <c r="AV42" s="472"/>
      <c r="AW42" s="472"/>
      <c r="AX42" s="472"/>
      <c r="AY42" s="472"/>
      <c r="AZ42" s="472"/>
      <c r="BA42" s="472"/>
      <c r="BB42" s="472"/>
      <c r="BC42" s="472"/>
      <c r="BD42" s="2"/>
      <c r="BE42" s="473" t="str">
        <f t="shared" si="3"/>
        <v/>
      </c>
      <c r="BF42" s="473"/>
      <c r="BG42" s="472"/>
      <c r="BH42" s="472"/>
      <c r="BI42" s="472"/>
      <c r="BJ42" s="472"/>
      <c r="BK42" s="472"/>
      <c r="BL42" s="472"/>
      <c r="BM42" s="472"/>
      <c r="BN42" s="472"/>
      <c r="BO42" s="472"/>
      <c r="BP42" s="472"/>
      <c r="BQ42" s="472"/>
      <c r="BR42" s="472"/>
      <c r="BS42" s="472"/>
      <c r="BT42" s="472"/>
      <c r="BU42" s="472"/>
      <c r="BV42" s="2"/>
      <c r="BW42" s="473">
        <f t="shared" si="4"/>
        <v>20</v>
      </c>
      <c r="BX42" s="473"/>
      <c r="BY42" s="472" t="str">
        <f>IF('各会計、関係団体の財政状況及び健全化判断比率'!B76="","",'各会計、関係団体の財政状況及び健全化判断比率'!B76)</f>
        <v>高幡広域市町村圏事務組合（滞納整理事業特別会計）</v>
      </c>
      <c r="BZ42" s="472"/>
      <c r="CA42" s="472"/>
      <c r="CB42" s="472"/>
      <c r="CC42" s="472"/>
      <c r="CD42" s="472"/>
      <c r="CE42" s="472"/>
      <c r="CF42" s="472"/>
      <c r="CG42" s="472"/>
      <c r="CH42" s="472"/>
      <c r="CI42" s="472"/>
      <c r="CJ42" s="472"/>
      <c r="CK42" s="472"/>
      <c r="CL42" s="472"/>
      <c r="CM42" s="472"/>
      <c r="CN42" s="2"/>
      <c r="CO42" s="473" t="str">
        <f t="shared" si="5"/>
        <v/>
      </c>
      <c r="CP42" s="473"/>
      <c r="CQ42" s="472" t="str">
        <f>IF('各会計、関係団体の財政状況及び健全化判断比率'!BS15="","",'各会計、関係団体の財政状況及び健全化判断比率'!BS15)</f>
        <v/>
      </c>
      <c r="CR42" s="472"/>
      <c r="CS42" s="472"/>
      <c r="CT42" s="472"/>
      <c r="CU42" s="472"/>
      <c r="CV42" s="472"/>
      <c r="CW42" s="472"/>
      <c r="CX42" s="472"/>
      <c r="CY42" s="472"/>
      <c r="CZ42" s="472"/>
      <c r="DA42" s="472"/>
      <c r="DB42" s="472"/>
      <c r="DC42" s="472"/>
      <c r="DD42" s="472"/>
      <c r="DE42" s="472"/>
      <c r="DG42" s="474" t="str">
        <f>IF('各会計、関係団体の財政状況及び健全化判断比率'!BR15="","",'各会計、関係団体の財政状況及び健全化判断比率'!BR15)</f>
        <v/>
      </c>
      <c r="DH42" s="474"/>
      <c r="DI42" s="18"/>
    </row>
    <row r="43" spans="1:113" ht="32.25" customHeight="1" x14ac:dyDescent="0.15">
      <c r="B43" s="5"/>
      <c r="C43" s="473" t="str">
        <f t="shared" si="0"/>
        <v/>
      </c>
      <c r="D43" s="473"/>
      <c r="E43" s="472" t="str">
        <f>IF('各会計、関係団体の財政状況及び健全化判断比率'!B16="","",'各会計、関係団体の財政状況及び健全化判断比率'!B16)</f>
        <v/>
      </c>
      <c r="F43" s="472"/>
      <c r="G43" s="472"/>
      <c r="H43" s="472"/>
      <c r="I43" s="472"/>
      <c r="J43" s="472"/>
      <c r="K43" s="472"/>
      <c r="L43" s="472"/>
      <c r="M43" s="472"/>
      <c r="N43" s="472"/>
      <c r="O43" s="472"/>
      <c r="P43" s="472"/>
      <c r="Q43" s="472"/>
      <c r="R43" s="472"/>
      <c r="S43" s="472"/>
      <c r="T43" s="2"/>
      <c r="U43" s="473" t="str">
        <f t="shared" si="1"/>
        <v/>
      </c>
      <c r="V43" s="473"/>
      <c r="W43" s="472"/>
      <c r="X43" s="472"/>
      <c r="Y43" s="472"/>
      <c r="Z43" s="472"/>
      <c r="AA43" s="472"/>
      <c r="AB43" s="472"/>
      <c r="AC43" s="472"/>
      <c r="AD43" s="472"/>
      <c r="AE43" s="472"/>
      <c r="AF43" s="472"/>
      <c r="AG43" s="472"/>
      <c r="AH43" s="472"/>
      <c r="AI43" s="472"/>
      <c r="AJ43" s="472"/>
      <c r="AK43" s="472"/>
      <c r="AL43" s="2"/>
      <c r="AM43" s="473" t="str">
        <f t="shared" si="2"/>
        <v/>
      </c>
      <c r="AN43" s="473"/>
      <c r="AO43" s="472"/>
      <c r="AP43" s="472"/>
      <c r="AQ43" s="472"/>
      <c r="AR43" s="472"/>
      <c r="AS43" s="472"/>
      <c r="AT43" s="472"/>
      <c r="AU43" s="472"/>
      <c r="AV43" s="472"/>
      <c r="AW43" s="472"/>
      <c r="AX43" s="472"/>
      <c r="AY43" s="472"/>
      <c r="AZ43" s="472"/>
      <c r="BA43" s="472"/>
      <c r="BB43" s="472"/>
      <c r="BC43" s="472"/>
      <c r="BD43" s="2"/>
      <c r="BE43" s="473" t="str">
        <f t="shared" si="3"/>
        <v/>
      </c>
      <c r="BF43" s="473"/>
      <c r="BG43" s="472"/>
      <c r="BH43" s="472"/>
      <c r="BI43" s="472"/>
      <c r="BJ43" s="472"/>
      <c r="BK43" s="472"/>
      <c r="BL43" s="472"/>
      <c r="BM43" s="472"/>
      <c r="BN43" s="472"/>
      <c r="BO43" s="472"/>
      <c r="BP43" s="472"/>
      <c r="BQ43" s="472"/>
      <c r="BR43" s="472"/>
      <c r="BS43" s="472"/>
      <c r="BT43" s="472"/>
      <c r="BU43" s="472"/>
      <c r="BV43" s="2"/>
      <c r="BW43" s="473">
        <f t="shared" si="4"/>
        <v>21</v>
      </c>
      <c r="BX43" s="473"/>
      <c r="BY43" s="472" t="str">
        <f>IF('各会計、関係団体の財政状況及び健全化判断比率'!B77="","",'各会計、関係団体の財政状況及び健全化判断比率'!B77)</f>
        <v>こうち人づくり広域連合（一般会計）</v>
      </c>
      <c r="BZ43" s="472"/>
      <c r="CA43" s="472"/>
      <c r="CB43" s="472"/>
      <c r="CC43" s="472"/>
      <c r="CD43" s="472"/>
      <c r="CE43" s="472"/>
      <c r="CF43" s="472"/>
      <c r="CG43" s="472"/>
      <c r="CH43" s="472"/>
      <c r="CI43" s="472"/>
      <c r="CJ43" s="472"/>
      <c r="CK43" s="472"/>
      <c r="CL43" s="472"/>
      <c r="CM43" s="472"/>
      <c r="CN43" s="2"/>
      <c r="CO43" s="473" t="str">
        <f t="shared" si="5"/>
        <v/>
      </c>
      <c r="CP43" s="473"/>
      <c r="CQ43" s="472" t="str">
        <f>IF('各会計、関係団体の財政状況及び健全化判断比率'!BS16="","",'各会計、関係団体の財政状況及び健全化判断比率'!BS16)</f>
        <v/>
      </c>
      <c r="CR43" s="472"/>
      <c r="CS43" s="472"/>
      <c r="CT43" s="472"/>
      <c r="CU43" s="472"/>
      <c r="CV43" s="472"/>
      <c r="CW43" s="472"/>
      <c r="CX43" s="472"/>
      <c r="CY43" s="472"/>
      <c r="CZ43" s="472"/>
      <c r="DA43" s="472"/>
      <c r="DB43" s="472"/>
      <c r="DC43" s="472"/>
      <c r="DD43" s="472"/>
      <c r="DE43" s="472"/>
      <c r="DG43" s="474" t="str">
        <f>IF('各会計、関係団体の財政状況及び健全化判断比率'!BR16="","",'各会計、関係団体の財政状況及び健全化判断比率'!BR16)</f>
        <v/>
      </c>
      <c r="DH43" s="474"/>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ht="13.5" x14ac:dyDescent="0.15">
      <c r="B46" s="1" t="s">
        <v>138</v>
      </c>
      <c r="E46" s="418" t="s">
        <v>293</v>
      </c>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c r="CN46" s="418"/>
      <c r="CO46" s="418"/>
      <c r="CP46" s="418"/>
      <c r="CQ46" s="418"/>
      <c r="CR46" s="418"/>
      <c r="CS46" s="418"/>
      <c r="CT46" s="418"/>
      <c r="CU46" s="418"/>
      <c r="CV46" s="418"/>
      <c r="CW46" s="418"/>
      <c r="CX46" s="418"/>
      <c r="CY46" s="418"/>
      <c r="CZ46" s="418"/>
      <c r="DA46" s="418"/>
      <c r="DB46" s="418"/>
      <c r="DC46" s="418"/>
      <c r="DD46" s="418"/>
      <c r="DE46" s="418"/>
      <c r="DF46" s="418"/>
      <c r="DG46" s="418"/>
      <c r="DH46" s="418"/>
      <c r="DI46" s="418"/>
    </row>
    <row r="47" spans="1:113" ht="13.5" x14ac:dyDescent="0.15">
      <c r="E47" s="418" t="s">
        <v>297</v>
      </c>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c r="CN47" s="418"/>
      <c r="CO47" s="418"/>
      <c r="CP47" s="418"/>
      <c r="CQ47" s="418"/>
      <c r="CR47" s="418"/>
      <c r="CS47" s="418"/>
      <c r="CT47" s="418"/>
      <c r="CU47" s="418"/>
      <c r="CV47" s="418"/>
      <c r="CW47" s="418"/>
      <c r="CX47" s="418"/>
      <c r="CY47" s="418"/>
      <c r="CZ47" s="418"/>
      <c r="DA47" s="418"/>
      <c r="DB47" s="418"/>
      <c r="DC47" s="418"/>
      <c r="DD47" s="418"/>
      <c r="DE47" s="418"/>
      <c r="DF47" s="418"/>
      <c r="DG47" s="418"/>
      <c r="DH47" s="418"/>
      <c r="DI47" s="418"/>
    </row>
    <row r="48" spans="1:113" ht="13.5" x14ac:dyDescent="0.15">
      <c r="E48" s="418" t="s">
        <v>299</v>
      </c>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row>
    <row r="49" spans="5:113" ht="13.5" x14ac:dyDescent="0.15">
      <c r="E49" s="418" t="s">
        <v>301</v>
      </c>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row>
    <row r="50" spans="5:113" ht="13.5" x14ac:dyDescent="0.15">
      <c r="E50" s="418" t="s">
        <v>203</v>
      </c>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row>
    <row r="51" spans="5:113" ht="13.5" x14ac:dyDescent="0.15">
      <c r="E51" s="418" t="s">
        <v>303</v>
      </c>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row>
    <row r="52" spans="5:113" ht="13.5" x14ac:dyDescent="0.15">
      <c r="E52" s="418" t="s">
        <v>305</v>
      </c>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18"/>
      <c r="CW52" s="418"/>
      <c r="CX52" s="418"/>
      <c r="CY52" s="418"/>
      <c r="CZ52" s="418"/>
      <c r="DA52" s="418"/>
      <c r="DB52" s="418"/>
      <c r="DC52" s="418"/>
      <c r="DD52" s="418"/>
      <c r="DE52" s="418"/>
      <c r="DF52" s="418"/>
      <c r="DG52" s="418"/>
      <c r="DH52" s="418"/>
      <c r="DI52" s="418"/>
    </row>
    <row r="53" spans="5:113" ht="13.5" x14ac:dyDescent="0.15">
      <c r="E53" s="317" t="s">
        <v>360</v>
      </c>
    </row>
    <row r="54" spans="5:113" x14ac:dyDescent="0.15"/>
    <row r="55" spans="5:113" x14ac:dyDescent="0.15"/>
    <row r="56" spans="5:113" x14ac:dyDescent="0.15"/>
  </sheetData>
  <sheetProtection algorithmName="SHA-512" hashValue="kN7ikqQiHpn43ho5pE0bk4DpPQUPt774X1Gn/ssGfJzryiasJ124xDqrxBktpnbOGcYLXXZ3KIKsr4UYdFJAcg==" saltValue="qUThKRKJMP6WXI8nxEUfqg=="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70" zoomScaleNormal="70" zoomScaleSheetLayoutView="100" workbookViewId="0">
      <selection activeCell="E53" sqref="E53"/>
    </sheetView>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13</v>
      </c>
      <c r="C33" s="197"/>
      <c r="D33" s="197"/>
      <c r="E33" s="199" t="s">
        <v>17</v>
      </c>
      <c r="F33" s="200" t="s">
        <v>414</v>
      </c>
      <c r="G33" s="205" t="s">
        <v>535</v>
      </c>
      <c r="H33" s="205" t="s">
        <v>536</v>
      </c>
      <c r="I33" s="205" t="s">
        <v>537</v>
      </c>
      <c r="J33" s="209" t="s">
        <v>538</v>
      </c>
      <c r="K33" s="190"/>
      <c r="L33" s="190"/>
      <c r="M33" s="190"/>
      <c r="N33" s="190"/>
      <c r="O33" s="190"/>
      <c r="P33" s="190"/>
    </row>
    <row r="34" spans="1:16" ht="39" customHeight="1" x14ac:dyDescent="0.15">
      <c r="A34" s="190"/>
      <c r="B34" s="192"/>
      <c r="C34" s="1073" t="s">
        <v>470</v>
      </c>
      <c r="D34" s="1073"/>
      <c r="E34" s="1074"/>
      <c r="F34" s="201">
        <v>17.8</v>
      </c>
      <c r="G34" s="206">
        <v>16.350000000000001</v>
      </c>
      <c r="H34" s="206">
        <v>13.66</v>
      </c>
      <c r="I34" s="206">
        <v>11.66</v>
      </c>
      <c r="J34" s="210">
        <v>7.12</v>
      </c>
      <c r="K34" s="190"/>
      <c r="L34" s="190"/>
      <c r="M34" s="190"/>
      <c r="N34" s="190"/>
      <c r="O34" s="190"/>
      <c r="P34" s="190"/>
    </row>
    <row r="35" spans="1:16" ht="39" customHeight="1" x14ac:dyDescent="0.15">
      <c r="A35" s="190"/>
      <c r="B35" s="193"/>
      <c r="C35" s="1069" t="s">
        <v>458</v>
      </c>
      <c r="D35" s="1069"/>
      <c r="E35" s="1070"/>
      <c r="F35" s="202">
        <v>1.96</v>
      </c>
      <c r="G35" s="207">
        <v>1.86</v>
      </c>
      <c r="H35" s="207">
        <v>1.46</v>
      </c>
      <c r="I35" s="207">
        <v>1.04</v>
      </c>
      <c r="J35" s="211">
        <v>1.34</v>
      </c>
      <c r="K35" s="190"/>
      <c r="L35" s="190"/>
      <c r="M35" s="190"/>
      <c r="N35" s="190"/>
      <c r="O35" s="190"/>
      <c r="P35" s="190"/>
    </row>
    <row r="36" spans="1:16" ht="39" customHeight="1" x14ac:dyDescent="0.15">
      <c r="A36" s="190"/>
      <c r="B36" s="193"/>
      <c r="C36" s="1069" t="s">
        <v>289</v>
      </c>
      <c r="D36" s="1069"/>
      <c r="E36" s="1070"/>
      <c r="F36" s="202">
        <v>0.33</v>
      </c>
      <c r="G36" s="207">
        <v>0.62</v>
      </c>
      <c r="H36" s="207">
        <v>0.2</v>
      </c>
      <c r="I36" s="207">
        <v>0.35</v>
      </c>
      <c r="J36" s="211">
        <v>0.41</v>
      </c>
      <c r="K36" s="190"/>
      <c r="L36" s="190"/>
      <c r="M36" s="190"/>
      <c r="N36" s="190"/>
      <c r="O36" s="190"/>
      <c r="P36" s="190"/>
    </row>
    <row r="37" spans="1:16" ht="39" customHeight="1" x14ac:dyDescent="0.15">
      <c r="A37" s="190"/>
      <c r="B37" s="193"/>
      <c r="C37" s="1069" t="s">
        <v>232</v>
      </c>
      <c r="D37" s="1069"/>
      <c r="E37" s="1070"/>
      <c r="F37" s="202">
        <v>0.01</v>
      </c>
      <c r="G37" s="207">
        <v>0.01</v>
      </c>
      <c r="H37" s="207">
        <v>0.02</v>
      </c>
      <c r="I37" s="207">
        <v>0.01</v>
      </c>
      <c r="J37" s="211">
        <v>0.01</v>
      </c>
      <c r="K37" s="190"/>
      <c r="L37" s="190"/>
      <c r="M37" s="190"/>
      <c r="N37" s="190"/>
      <c r="O37" s="190"/>
      <c r="P37" s="190"/>
    </row>
    <row r="38" spans="1:16" ht="39" customHeight="1" x14ac:dyDescent="0.15">
      <c r="A38" s="190"/>
      <c r="B38" s="193"/>
      <c r="C38" s="1069" t="s">
        <v>242</v>
      </c>
      <c r="D38" s="1069"/>
      <c r="E38" s="1070"/>
      <c r="F38" s="202">
        <v>0.04</v>
      </c>
      <c r="G38" s="207">
        <v>0</v>
      </c>
      <c r="H38" s="207">
        <v>0</v>
      </c>
      <c r="I38" s="207">
        <v>0.05</v>
      </c>
      <c r="J38" s="211">
        <v>0</v>
      </c>
      <c r="K38" s="190"/>
      <c r="L38" s="190"/>
      <c r="M38" s="190"/>
      <c r="N38" s="190"/>
      <c r="O38" s="190"/>
      <c r="P38" s="190"/>
    </row>
    <row r="39" spans="1:16" ht="39" customHeight="1" x14ac:dyDescent="0.15">
      <c r="A39" s="190"/>
      <c r="B39" s="193"/>
      <c r="C39" s="1069" t="s">
        <v>51</v>
      </c>
      <c r="D39" s="1069"/>
      <c r="E39" s="1070"/>
      <c r="F39" s="202">
        <v>0.03</v>
      </c>
      <c r="G39" s="207">
        <v>0.09</v>
      </c>
      <c r="H39" s="207">
        <v>0.04</v>
      </c>
      <c r="I39" s="207">
        <v>0</v>
      </c>
      <c r="J39" s="211">
        <v>0</v>
      </c>
      <c r="K39" s="190"/>
      <c r="L39" s="190"/>
      <c r="M39" s="190"/>
      <c r="N39" s="190"/>
      <c r="O39" s="190"/>
      <c r="P39" s="190"/>
    </row>
    <row r="40" spans="1:16" ht="39" customHeight="1" x14ac:dyDescent="0.15">
      <c r="A40" s="190"/>
      <c r="B40" s="193"/>
      <c r="C40" s="1069" t="s">
        <v>460</v>
      </c>
      <c r="D40" s="1069"/>
      <c r="E40" s="1070"/>
      <c r="F40" s="202">
        <v>0</v>
      </c>
      <c r="G40" s="207">
        <v>0</v>
      </c>
      <c r="H40" s="207">
        <v>0</v>
      </c>
      <c r="I40" s="207">
        <v>0</v>
      </c>
      <c r="J40" s="211">
        <v>0</v>
      </c>
      <c r="K40" s="190"/>
      <c r="L40" s="190"/>
      <c r="M40" s="190"/>
      <c r="N40" s="190"/>
      <c r="O40" s="190"/>
      <c r="P40" s="190"/>
    </row>
    <row r="41" spans="1:16" ht="39" customHeight="1" x14ac:dyDescent="0.15">
      <c r="A41" s="190"/>
      <c r="B41" s="193"/>
      <c r="C41" s="1069" t="s">
        <v>462</v>
      </c>
      <c r="D41" s="1069"/>
      <c r="E41" s="1070"/>
      <c r="F41" s="202">
        <v>0</v>
      </c>
      <c r="G41" s="207">
        <v>0</v>
      </c>
      <c r="H41" s="207">
        <v>0</v>
      </c>
      <c r="I41" s="207">
        <v>0</v>
      </c>
      <c r="J41" s="211">
        <v>0</v>
      </c>
      <c r="K41" s="190"/>
      <c r="L41" s="190"/>
      <c r="M41" s="190"/>
      <c r="N41" s="190"/>
      <c r="O41" s="190"/>
      <c r="P41" s="190"/>
    </row>
    <row r="42" spans="1:16" ht="39" customHeight="1" x14ac:dyDescent="0.15">
      <c r="A42" s="190"/>
      <c r="B42" s="194"/>
      <c r="C42" s="1069" t="s">
        <v>539</v>
      </c>
      <c r="D42" s="1069"/>
      <c r="E42" s="1070"/>
      <c r="F42" s="202" t="s">
        <v>206</v>
      </c>
      <c r="G42" s="207" t="s">
        <v>206</v>
      </c>
      <c r="H42" s="207" t="s">
        <v>206</v>
      </c>
      <c r="I42" s="207" t="s">
        <v>206</v>
      </c>
      <c r="J42" s="211" t="s">
        <v>206</v>
      </c>
      <c r="K42" s="190"/>
      <c r="L42" s="190"/>
      <c r="M42" s="190"/>
      <c r="N42" s="190"/>
      <c r="O42" s="190"/>
      <c r="P42" s="190"/>
    </row>
    <row r="43" spans="1:16" ht="39" customHeight="1" x14ac:dyDescent="0.15">
      <c r="A43" s="190"/>
      <c r="B43" s="195"/>
      <c r="C43" s="1071" t="s">
        <v>498</v>
      </c>
      <c r="D43" s="1071"/>
      <c r="E43" s="1072"/>
      <c r="F43" s="203">
        <v>0</v>
      </c>
      <c r="G43" s="208">
        <v>0</v>
      </c>
      <c r="H43" s="208">
        <v>0</v>
      </c>
      <c r="I43" s="208">
        <v>0</v>
      </c>
      <c r="J43" s="212">
        <v>0</v>
      </c>
      <c r="K43" s="190"/>
      <c r="L43" s="190"/>
      <c r="M43" s="190"/>
      <c r="N43" s="190"/>
      <c r="O43" s="190"/>
      <c r="P43" s="190"/>
    </row>
    <row r="44" spans="1:16" ht="39" customHeight="1" x14ac:dyDescent="0.15">
      <c r="A44" s="190"/>
      <c r="B44" s="196" t="s">
        <v>19</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osQIfSXrNQMO/gMXitIW6mbO0aPe37fbXxplVfvURWMclYr4Q6W0Ic2IrHcniBs5b0KpKE3ikhk89bM/SduFBw==" saltValue="S1osZ4rXmeiS6fuF9LMo7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1" zoomScale="70" zoomScaleNormal="70" zoomScaleSheetLayoutView="55" workbookViewId="0">
      <selection activeCell="E53" sqref="E53"/>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22</v>
      </c>
      <c r="P43" s="89"/>
      <c r="Q43" s="89"/>
      <c r="R43" s="89"/>
      <c r="S43" s="89"/>
      <c r="T43" s="89"/>
      <c r="U43" s="89"/>
    </row>
    <row r="44" spans="1:21" ht="30.75" customHeight="1" x14ac:dyDescent="0.15">
      <c r="A44" s="89"/>
      <c r="B44" s="213" t="s">
        <v>23</v>
      </c>
      <c r="C44" s="219"/>
      <c r="D44" s="219"/>
      <c r="E44" s="227"/>
      <c r="F44" s="227"/>
      <c r="G44" s="227"/>
      <c r="H44" s="227"/>
      <c r="I44" s="227"/>
      <c r="J44" s="230" t="s">
        <v>17</v>
      </c>
      <c r="K44" s="232" t="s">
        <v>414</v>
      </c>
      <c r="L44" s="240" t="s">
        <v>535</v>
      </c>
      <c r="M44" s="240" t="s">
        <v>536</v>
      </c>
      <c r="N44" s="240" t="s">
        <v>537</v>
      </c>
      <c r="O44" s="248" t="s">
        <v>538</v>
      </c>
      <c r="P44" s="89"/>
      <c r="Q44" s="89"/>
      <c r="R44" s="89"/>
      <c r="S44" s="89"/>
      <c r="T44" s="89"/>
      <c r="U44" s="89"/>
    </row>
    <row r="45" spans="1:21" ht="30.75" customHeight="1" x14ac:dyDescent="0.15">
      <c r="A45" s="89"/>
      <c r="B45" s="1085" t="s">
        <v>27</v>
      </c>
      <c r="C45" s="1086"/>
      <c r="D45" s="222"/>
      <c r="E45" s="1099" t="s">
        <v>25</v>
      </c>
      <c r="F45" s="1099"/>
      <c r="G45" s="1099"/>
      <c r="H45" s="1099"/>
      <c r="I45" s="1099"/>
      <c r="J45" s="1100"/>
      <c r="K45" s="233">
        <v>589</v>
      </c>
      <c r="L45" s="241">
        <v>571</v>
      </c>
      <c r="M45" s="241">
        <v>547</v>
      </c>
      <c r="N45" s="241">
        <v>537</v>
      </c>
      <c r="O45" s="249">
        <v>661</v>
      </c>
      <c r="P45" s="89"/>
      <c r="Q45" s="89"/>
      <c r="R45" s="89"/>
      <c r="S45" s="89"/>
      <c r="T45" s="89"/>
      <c r="U45" s="89"/>
    </row>
    <row r="46" spans="1:21" ht="30.75" customHeight="1" x14ac:dyDescent="0.15">
      <c r="A46" s="89"/>
      <c r="B46" s="1087"/>
      <c r="C46" s="1088"/>
      <c r="D46" s="223"/>
      <c r="E46" s="1091" t="s">
        <v>29</v>
      </c>
      <c r="F46" s="1091"/>
      <c r="G46" s="1091"/>
      <c r="H46" s="1091"/>
      <c r="I46" s="1091"/>
      <c r="J46" s="1092"/>
      <c r="K46" s="234" t="s">
        <v>206</v>
      </c>
      <c r="L46" s="242" t="s">
        <v>206</v>
      </c>
      <c r="M46" s="242" t="s">
        <v>206</v>
      </c>
      <c r="N46" s="242" t="s">
        <v>206</v>
      </c>
      <c r="O46" s="250" t="s">
        <v>206</v>
      </c>
      <c r="P46" s="89"/>
      <c r="Q46" s="89"/>
      <c r="R46" s="89"/>
      <c r="S46" s="89"/>
      <c r="T46" s="89"/>
      <c r="U46" s="89"/>
    </row>
    <row r="47" spans="1:21" ht="30.75" customHeight="1" x14ac:dyDescent="0.15">
      <c r="A47" s="89"/>
      <c r="B47" s="1087"/>
      <c r="C47" s="1088"/>
      <c r="D47" s="223"/>
      <c r="E47" s="1091" t="s">
        <v>33</v>
      </c>
      <c r="F47" s="1091"/>
      <c r="G47" s="1091"/>
      <c r="H47" s="1091"/>
      <c r="I47" s="1091"/>
      <c r="J47" s="1092"/>
      <c r="K47" s="234" t="s">
        <v>206</v>
      </c>
      <c r="L47" s="242" t="s">
        <v>206</v>
      </c>
      <c r="M47" s="242" t="s">
        <v>206</v>
      </c>
      <c r="N47" s="242" t="s">
        <v>206</v>
      </c>
      <c r="O47" s="250" t="s">
        <v>206</v>
      </c>
      <c r="P47" s="89"/>
      <c r="Q47" s="89"/>
      <c r="R47" s="89"/>
      <c r="S47" s="89"/>
      <c r="T47" s="89"/>
      <c r="U47" s="89"/>
    </row>
    <row r="48" spans="1:21" ht="30.75" customHeight="1" x14ac:dyDescent="0.15">
      <c r="A48" s="89"/>
      <c r="B48" s="1087"/>
      <c r="C48" s="1088"/>
      <c r="D48" s="223"/>
      <c r="E48" s="1091" t="s">
        <v>36</v>
      </c>
      <c r="F48" s="1091"/>
      <c r="G48" s="1091"/>
      <c r="H48" s="1091"/>
      <c r="I48" s="1091"/>
      <c r="J48" s="1092"/>
      <c r="K48" s="234">
        <v>179</v>
      </c>
      <c r="L48" s="242">
        <v>175</v>
      </c>
      <c r="M48" s="242">
        <v>182</v>
      </c>
      <c r="N48" s="242">
        <v>172</v>
      </c>
      <c r="O48" s="250">
        <v>163</v>
      </c>
      <c r="P48" s="89"/>
      <c r="Q48" s="89"/>
      <c r="R48" s="89"/>
      <c r="S48" s="89"/>
      <c r="T48" s="89"/>
      <c r="U48" s="89"/>
    </row>
    <row r="49" spans="1:21" ht="30.75" customHeight="1" x14ac:dyDescent="0.15">
      <c r="A49" s="89"/>
      <c r="B49" s="1087"/>
      <c r="C49" s="1088"/>
      <c r="D49" s="223"/>
      <c r="E49" s="1091" t="s">
        <v>2</v>
      </c>
      <c r="F49" s="1091"/>
      <c r="G49" s="1091"/>
      <c r="H49" s="1091"/>
      <c r="I49" s="1091"/>
      <c r="J49" s="1092"/>
      <c r="K49" s="234">
        <v>24</v>
      </c>
      <c r="L49" s="242">
        <v>24</v>
      </c>
      <c r="M49" s="242">
        <v>24</v>
      </c>
      <c r="N49" s="242">
        <v>24</v>
      </c>
      <c r="O49" s="250">
        <v>24</v>
      </c>
      <c r="P49" s="89"/>
      <c r="Q49" s="89"/>
      <c r="R49" s="89"/>
      <c r="S49" s="89"/>
      <c r="T49" s="89"/>
      <c r="U49" s="89"/>
    </row>
    <row r="50" spans="1:21" ht="30.75" customHeight="1" x14ac:dyDescent="0.15">
      <c r="A50" s="89"/>
      <c r="B50" s="1087"/>
      <c r="C50" s="1088"/>
      <c r="D50" s="223"/>
      <c r="E50" s="1091" t="s">
        <v>41</v>
      </c>
      <c r="F50" s="1091"/>
      <c r="G50" s="1091"/>
      <c r="H50" s="1091"/>
      <c r="I50" s="1091"/>
      <c r="J50" s="1092"/>
      <c r="K50" s="234">
        <v>5</v>
      </c>
      <c r="L50" s="242">
        <v>5</v>
      </c>
      <c r="M50" s="242">
        <v>5</v>
      </c>
      <c r="N50" s="242">
        <v>5</v>
      </c>
      <c r="O50" s="250">
        <v>5</v>
      </c>
      <c r="P50" s="89"/>
      <c r="Q50" s="89"/>
      <c r="R50" s="89"/>
      <c r="S50" s="89"/>
      <c r="T50" s="89"/>
      <c r="U50" s="89"/>
    </row>
    <row r="51" spans="1:21" ht="30.75" customHeight="1" x14ac:dyDescent="0.15">
      <c r="A51" s="89"/>
      <c r="B51" s="1089"/>
      <c r="C51" s="1090"/>
      <c r="D51" s="224"/>
      <c r="E51" s="1091" t="s">
        <v>44</v>
      </c>
      <c r="F51" s="1091"/>
      <c r="G51" s="1091"/>
      <c r="H51" s="1091"/>
      <c r="I51" s="1091"/>
      <c r="J51" s="1092"/>
      <c r="K51" s="234">
        <v>0</v>
      </c>
      <c r="L51" s="242">
        <v>0</v>
      </c>
      <c r="M51" s="242">
        <v>0</v>
      </c>
      <c r="N51" s="242">
        <v>0</v>
      </c>
      <c r="O51" s="250">
        <v>0</v>
      </c>
      <c r="P51" s="89"/>
      <c r="Q51" s="89"/>
      <c r="R51" s="89"/>
      <c r="S51" s="89"/>
      <c r="T51" s="89"/>
      <c r="U51" s="89"/>
    </row>
    <row r="52" spans="1:21" ht="30.75" customHeight="1" x14ac:dyDescent="0.15">
      <c r="A52" s="89"/>
      <c r="B52" s="1093" t="s">
        <v>50</v>
      </c>
      <c r="C52" s="1094"/>
      <c r="D52" s="224"/>
      <c r="E52" s="1091" t="s">
        <v>55</v>
      </c>
      <c r="F52" s="1091"/>
      <c r="G52" s="1091"/>
      <c r="H52" s="1091"/>
      <c r="I52" s="1091"/>
      <c r="J52" s="1092"/>
      <c r="K52" s="234">
        <v>706</v>
      </c>
      <c r="L52" s="242">
        <v>678</v>
      </c>
      <c r="M52" s="242">
        <v>670</v>
      </c>
      <c r="N52" s="242">
        <v>660</v>
      </c>
      <c r="O52" s="250">
        <v>752</v>
      </c>
      <c r="P52" s="89"/>
      <c r="Q52" s="89"/>
      <c r="R52" s="89"/>
      <c r="S52" s="89"/>
      <c r="T52" s="89"/>
      <c r="U52" s="89"/>
    </row>
    <row r="53" spans="1:21" ht="30.75" customHeight="1" x14ac:dyDescent="0.15">
      <c r="A53" s="89"/>
      <c r="B53" s="1095" t="s">
        <v>57</v>
      </c>
      <c r="C53" s="1096"/>
      <c r="D53" s="225"/>
      <c r="E53" s="1097" t="s">
        <v>60</v>
      </c>
      <c r="F53" s="1097"/>
      <c r="G53" s="1097"/>
      <c r="H53" s="1097"/>
      <c r="I53" s="1097"/>
      <c r="J53" s="1098"/>
      <c r="K53" s="235">
        <v>91</v>
      </c>
      <c r="L53" s="243">
        <v>97</v>
      </c>
      <c r="M53" s="243">
        <v>88</v>
      </c>
      <c r="N53" s="243">
        <v>78</v>
      </c>
      <c r="O53" s="251">
        <v>101</v>
      </c>
      <c r="P53" s="89"/>
      <c r="Q53" s="89"/>
      <c r="R53" s="89"/>
      <c r="S53" s="89"/>
      <c r="T53" s="89"/>
      <c r="U53" s="89"/>
    </row>
    <row r="54" spans="1:21" ht="24" customHeight="1" x14ac:dyDescent="0.15">
      <c r="A54" s="89"/>
      <c r="B54" s="214" t="s">
        <v>66</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8</v>
      </c>
      <c r="C55" s="220"/>
      <c r="D55" s="220"/>
      <c r="E55" s="220"/>
      <c r="F55" s="220"/>
      <c r="G55" s="220"/>
      <c r="H55" s="220"/>
      <c r="I55" s="220"/>
      <c r="J55" s="220"/>
      <c r="K55" s="236"/>
      <c r="L55" s="236"/>
      <c r="M55" s="236"/>
      <c r="N55" s="236"/>
      <c r="O55" s="252" t="s">
        <v>540</v>
      </c>
      <c r="P55" s="89"/>
      <c r="Q55" s="89"/>
      <c r="R55" s="89"/>
      <c r="S55" s="89"/>
      <c r="T55" s="89"/>
      <c r="U55" s="89"/>
    </row>
    <row r="56" spans="1:21" ht="31.5" customHeight="1" x14ac:dyDescent="0.15">
      <c r="A56" s="89"/>
      <c r="B56" s="216"/>
      <c r="C56" s="221"/>
      <c r="D56" s="221"/>
      <c r="E56" s="228"/>
      <c r="F56" s="228"/>
      <c r="G56" s="228"/>
      <c r="H56" s="228"/>
      <c r="I56" s="228"/>
      <c r="J56" s="231" t="s">
        <v>17</v>
      </c>
      <c r="K56" s="237" t="s">
        <v>541</v>
      </c>
      <c r="L56" s="244" t="s">
        <v>542</v>
      </c>
      <c r="M56" s="244" t="s">
        <v>543</v>
      </c>
      <c r="N56" s="244" t="s">
        <v>544</v>
      </c>
      <c r="O56" s="253" t="s">
        <v>545</v>
      </c>
      <c r="P56" s="89"/>
      <c r="Q56" s="89"/>
      <c r="R56" s="89"/>
      <c r="S56" s="89"/>
      <c r="T56" s="89"/>
      <c r="U56" s="89"/>
    </row>
    <row r="57" spans="1:21" ht="31.5" customHeight="1" x14ac:dyDescent="0.15">
      <c r="B57" s="1081" t="s">
        <v>52</v>
      </c>
      <c r="C57" s="1082"/>
      <c r="D57" s="1075" t="s">
        <v>69</v>
      </c>
      <c r="E57" s="1076"/>
      <c r="F57" s="1076"/>
      <c r="G57" s="1076"/>
      <c r="H57" s="1076"/>
      <c r="I57" s="1076"/>
      <c r="J57" s="1077"/>
      <c r="K57" s="238"/>
      <c r="L57" s="245"/>
      <c r="M57" s="245"/>
      <c r="N57" s="245"/>
      <c r="O57" s="254"/>
    </row>
    <row r="58" spans="1:21" ht="31.5" customHeight="1" x14ac:dyDescent="0.15">
      <c r="B58" s="1083"/>
      <c r="C58" s="1084"/>
      <c r="D58" s="1078" t="s">
        <v>70</v>
      </c>
      <c r="E58" s="1079"/>
      <c r="F58" s="1079"/>
      <c r="G58" s="1079"/>
      <c r="H58" s="1079"/>
      <c r="I58" s="1079"/>
      <c r="J58" s="1080"/>
      <c r="K58" s="239"/>
      <c r="L58" s="246"/>
      <c r="M58" s="246"/>
      <c r="N58" s="246"/>
      <c r="O58" s="255"/>
    </row>
    <row r="59" spans="1:21" ht="24" customHeight="1" x14ac:dyDescent="0.15">
      <c r="B59" s="217"/>
      <c r="C59" s="217"/>
      <c r="D59" s="226" t="s">
        <v>47</v>
      </c>
      <c r="E59" s="229"/>
      <c r="F59" s="229"/>
      <c r="G59" s="229"/>
      <c r="H59" s="229"/>
      <c r="I59" s="229"/>
      <c r="J59" s="229"/>
      <c r="K59" s="229"/>
      <c r="L59" s="229"/>
      <c r="M59" s="229"/>
      <c r="N59" s="229"/>
      <c r="O59" s="229"/>
    </row>
    <row r="60" spans="1:21" ht="24" customHeight="1" x14ac:dyDescent="0.15">
      <c r="B60" s="218"/>
      <c r="C60" s="218"/>
      <c r="D60" s="226" t="s">
        <v>42</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j8VWX0I0KCfTA4VqjiUfBvkqXoK6wW5G9xfaAqN3yagmVEgBOfQ5fEtcLDDhwqltJYguSmfGmw+j87dG8dD7JA==" saltValue="awid8F7CboE+zGJ95wPzt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J16" zoomScale="80" zoomScaleNormal="80" zoomScaleSheetLayoutView="100" workbookViewId="0">
      <selection activeCell="E53" sqref="E53"/>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22</v>
      </c>
    </row>
    <row r="40" spans="2:13" ht="27.75" customHeight="1" x14ac:dyDescent="0.15">
      <c r="B40" s="213" t="s">
        <v>23</v>
      </c>
      <c r="C40" s="219"/>
      <c r="D40" s="219"/>
      <c r="E40" s="227"/>
      <c r="F40" s="227"/>
      <c r="G40" s="227"/>
      <c r="H40" s="230" t="s">
        <v>17</v>
      </c>
      <c r="I40" s="232" t="s">
        <v>414</v>
      </c>
      <c r="J40" s="240" t="s">
        <v>535</v>
      </c>
      <c r="K40" s="240" t="s">
        <v>536</v>
      </c>
      <c r="L40" s="240" t="s">
        <v>537</v>
      </c>
      <c r="M40" s="267" t="s">
        <v>538</v>
      </c>
    </row>
    <row r="41" spans="2:13" ht="27.75" customHeight="1" x14ac:dyDescent="0.15">
      <c r="B41" s="1085" t="s">
        <v>38</v>
      </c>
      <c r="C41" s="1086"/>
      <c r="D41" s="222"/>
      <c r="E41" s="1110" t="s">
        <v>72</v>
      </c>
      <c r="F41" s="1110"/>
      <c r="G41" s="1110"/>
      <c r="H41" s="1111"/>
      <c r="I41" s="260">
        <v>6046</v>
      </c>
      <c r="J41" s="264">
        <v>6088</v>
      </c>
      <c r="K41" s="264">
        <v>6465</v>
      </c>
      <c r="L41" s="264">
        <v>7480</v>
      </c>
      <c r="M41" s="268">
        <v>7983</v>
      </c>
    </row>
    <row r="42" spans="2:13" ht="27.75" customHeight="1" x14ac:dyDescent="0.15">
      <c r="B42" s="1087"/>
      <c r="C42" s="1088"/>
      <c r="D42" s="223"/>
      <c r="E42" s="1101" t="s">
        <v>79</v>
      </c>
      <c r="F42" s="1101"/>
      <c r="G42" s="1101"/>
      <c r="H42" s="1102"/>
      <c r="I42" s="261">
        <v>58</v>
      </c>
      <c r="J42" s="265">
        <v>45</v>
      </c>
      <c r="K42" s="265">
        <v>32</v>
      </c>
      <c r="L42" s="265">
        <v>18</v>
      </c>
      <c r="M42" s="269">
        <v>13</v>
      </c>
    </row>
    <row r="43" spans="2:13" ht="27.75" customHeight="1" x14ac:dyDescent="0.15">
      <c r="B43" s="1087"/>
      <c r="C43" s="1088"/>
      <c r="D43" s="223"/>
      <c r="E43" s="1101" t="s">
        <v>81</v>
      </c>
      <c r="F43" s="1101"/>
      <c r="G43" s="1101"/>
      <c r="H43" s="1102"/>
      <c r="I43" s="261">
        <v>1787</v>
      </c>
      <c r="J43" s="265">
        <v>1732</v>
      </c>
      <c r="K43" s="265">
        <v>1593</v>
      </c>
      <c r="L43" s="265">
        <v>1446</v>
      </c>
      <c r="M43" s="269">
        <v>1293</v>
      </c>
    </row>
    <row r="44" spans="2:13" ht="27.75" customHeight="1" x14ac:dyDescent="0.15">
      <c r="B44" s="1087"/>
      <c r="C44" s="1088"/>
      <c r="D44" s="223"/>
      <c r="E44" s="1101" t="s">
        <v>83</v>
      </c>
      <c r="F44" s="1101"/>
      <c r="G44" s="1101"/>
      <c r="H44" s="1102"/>
      <c r="I44" s="261">
        <v>167</v>
      </c>
      <c r="J44" s="265">
        <v>143</v>
      </c>
      <c r="K44" s="265">
        <v>119</v>
      </c>
      <c r="L44" s="265">
        <v>95</v>
      </c>
      <c r="M44" s="269">
        <v>71</v>
      </c>
    </row>
    <row r="45" spans="2:13" ht="27.75" customHeight="1" x14ac:dyDescent="0.15">
      <c r="B45" s="1087"/>
      <c r="C45" s="1088"/>
      <c r="D45" s="223"/>
      <c r="E45" s="1101" t="s">
        <v>86</v>
      </c>
      <c r="F45" s="1101"/>
      <c r="G45" s="1101"/>
      <c r="H45" s="1102"/>
      <c r="I45" s="261">
        <v>228</v>
      </c>
      <c r="J45" s="265">
        <v>184</v>
      </c>
      <c r="K45" s="265">
        <v>183</v>
      </c>
      <c r="L45" s="265">
        <v>119</v>
      </c>
      <c r="M45" s="269">
        <v>90</v>
      </c>
    </row>
    <row r="46" spans="2:13" ht="27.75" customHeight="1" x14ac:dyDescent="0.15">
      <c r="B46" s="1087"/>
      <c r="C46" s="1088"/>
      <c r="D46" s="224"/>
      <c r="E46" s="1101" t="s">
        <v>85</v>
      </c>
      <c r="F46" s="1101"/>
      <c r="G46" s="1101"/>
      <c r="H46" s="1102"/>
      <c r="I46" s="261" t="s">
        <v>206</v>
      </c>
      <c r="J46" s="265" t="s">
        <v>206</v>
      </c>
      <c r="K46" s="265" t="s">
        <v>206</v>
      </c>
      <c r="L46" s="265" t="s">
        <v>206</v>
      </c>
      <c r="M46" s="269" t="s">
        <v>206</v>
      </c>
    </row>
    <row r="47" spans="2:13" ht="27.75" customHeight="1" x14ac:dyDescent="0.15">
      <c r="B47" s="1087"/>
      <c r="C47" s="1088"/>
      <c r="D47" s="257"/>
      <c r="E47" s="1107" t="s">
        <v>89</v>
      </c>
      <c r="F47" s="1108"/>
      <c r="G47" s="1108"/>
      <c r="H47" s="1109"/>
      <c r="I47" s="261" t="s">
        <v>206</v>
      </c>
      <c r="J47" s="265" t="s">
        <v>206</v>
      </c>
      <c r="K47" s="265" t="s">
        <v>206</v>
      </c>
      <c r="L47" s="265" t="s">
        <v>206</v>
      </c>
      <c r="M47" s="269" t="s">
        <v>206</v>
      </c>
    </row>
    <row r="48" spans="2:13" ht="27.75" customHeight="1" x14ac:dyDescent="0.15">
      <c r="B48" s="1087"/>
      <c r="C48" s="1088"/>
      <c r="D48" s="223"/>
      <c r="E48" s="1101" t="s">
        <v>95</v>
      </c>
      <c r="F48" s="1101"/>
      <c r="G48" s="1101"/>
      <c r="H48" s="1102"/>
      <c r="I48" s="261" t="s">
        <v>206</v>
      </c>
      <c r="J48" s="265" t="s">
        <v>206</v>
      </c>
      <c r="K48" s="265" t="s">
        <v>206</v>
      </c>
      <c r="L48" s="265" t="s">
        <v>206</v>
      </c>
      <c r="M48" s="269" t="s">
        <v>206</v>
      </c>
    </row>
    <row r="49" spans="2:13" ht="27.75" customHeight="1" x14ac:dyDescent="0.15">
      <c r="B49" s="1089"/>
      <c r="C49" s="1090"/>
      <c r="D49" s="223"/>
      <c r="E49" s="1101" t="s">
        <v>99</v>
      </c>
      <c r="F49" s="1101"/>
      <c r="G49" s="1101"/>
      <c r="H49" s="1102"/>
      <c r="I49" s="261" t="s">
        <v>206</v>
      </c>
      <c r="J49" s="265" t="s">
        <v>206</v>
      </c>
      <c r="K49" s="265" t="s">
        <v>206</v>
      </c>
      <c r="L49" s="265" t="s">
        <v>206</v>
      </c>
      <c r="M49" s="269" t="s">
        <v>206</v>
      </c>
    </row>
    <row r="50" spans="2:13" ht="27.75" customHeight="1" x14ac:dyDescent="0.15">
      <c r="B50" s="1105" t="s">
        <v>101</v>
      </c>
      <c r="C50" s="1106"/>
      <c r="D50" s="258"/>
      <c r="E50" s="1101" t="s">
        <v>102</v>
      </c>
      <c r="F50" s="1101"/>
      <c r="G50" s="1101"/>
      <c r="H50" s="1102"/>
      <c r="I50" s="261">
        <v>11032</v>
      </c>
      <c r="J50" s="265">
        <v>10338</v>
      </c>
      <c r="K50" s="265">
        <v>9770</v>
      </c>
      <c r="L50" s="265">
        <v>9073</v>
      </c>
      <c r="M50" s="269">
        <v>9246</v>
      </c>
    </row>
    <row r="51" spans="2:13" ht="27.75" customHeight="1" x14ac:dyDescent="0.15">
      <c r="B51" s="1087"/>
      <c r="C51" s="1088"/>
      <c r="D51" s="223"/>
      <c r="E51" s="1101" t="s">
        <v>104</v>
      </c>
      <c r="F51" s="1101"/>
      <c r="G51" s="1101"/>
      <c r="H51" s="1102"/>
      <c r="I51" s="261" t="s">
        <v>206</v>
      </c>
      <c r="J51" s="265" t="s">
        <v>206</v>
      </c>
      <c r="K51" s="265" t="s">
        <v>206</v>
      </c>
      <c r="L51" s="265" t="s">
        <v>206</v>
      </c>
      <c r="M51" s="269" t="s">
        <v>206</v>
      </c>
    </row>
    <row r="52" spans="2:13" ht="27.75" customHeight="1" x14ac:dyDescent="0.15">
      <c r="B52" s="1089"/>
      <c r="C52" s="1090"/>
      <c r="D52" s="223"/>
      <c r="E52" s="1101" t="s">
        <v>49</v>
      </c>
      <c r="F52" s="1101"/>
      <c r="G52" s="1101"/>
      <c r="H52" s="1102"/>
      <c r="I52" s="261">
        <v>6711</v>
      </c>
      <c r="J52" s="265">
        <v>6689</v>
      </c>
      <c r="K52" s="265">
        <v>7016</v>
      </c>
      <c r="L52" s="265">
        <v>7380</v>
      </c>
      <c r="M52" s="269">
        <v>7530</v>
      </c>
    </row>
    <row r="53" spans="2:13" ht="27.75" customHeight="1" x14ac:dyDescent="0.15">
      <c r="B53" s="1095" t="s">
        <v>57</v>
      </c>
      <c r="C53" s="1096"/>
      <c r="D53" s="225"/>
      <c r="E53" s="1103" t="s">
        <v>108</v>
      </c>
      <c r="F53" s="1103"/>
      <c r="G53" s="1103"/>
      <c r="H53" s="1104"/>
      <c r="I53" s="262">
        <v>-9456</v>
      </c>
      <c r="J53" s="266">
        <v>-8834</v>
      </c>
      <c r="K53" s="266">
        <v>-8394</v>
      </c>
      <c r="L53" s="266">
        <v>-7294</v>
      </c>
      <c r="M53" s="270">
        <v>-7326</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3uy0vi5Mae1yhaCLOoDfgC6IWIElJEPb2CEWjNA3E0VZ5ZSJy9tmKCGCgscdd0+Eh5p9OkyfFzSxjHdTRraSTQ==" saltValue="XpFX1n8FwoMjtraFHMq9/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E53" sqref="E53"/>
    </sheetView>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106</v>
      </c>
    </row>
    <row r="54" spans="2:8" ht="29.25" customHeight="1" x14ac:dyDescent="0.2">
      <c r="B54" s="271" t="s">
        <v>6</v>
      </c>
      <c r="C54" s="277"/>
      <c r="D54" s="277"/>
      <c r="E54" s="278" t="s">
        <v>17</v>
      </c>
      <c r="F54" s="279" t="s">
        <v>536</v>
      </c>
      <c r="G54" s="279" t="s">
        <v>537</v>
      </c>
      <c r="H54" s="287" t="s">
        <v>538</v>
      </c>
    </row>
    <row r="55" spans="2:8" ht="52.5" customHeight="1" x14ac:dyDescent="0.15">
      <c r="B55" s="272"/>
      <c r="C55" s="1120" t="s">
        <v>112</v>
      </c>
      <c r="D55" s="1120"/>
      <c r="E55" s="1121"/>
      <c r="F55" s="280">
        <v>637</v>
      </c>
      <c r="G55" s="280">
        <v>865</v>
      </c>
      <c r="H55" s="288">
        <v>1109</v>
      </c>
    </row>
    <row r="56" spans="2:8" ht="52.5" customHeight="1" x14ac:dyDescent="0.15">
      <c r="B56" s="273"/>
      <c r="C56" s="1122" t="s">
        <v>115</v>
      </c>
      <c r="D56" s="1122"/>
      <c r="E56" s="1123"/>
      <c r="F56" s="281">
        <v>1282</v>
      </c>
      <c r="G56" s="281">
        <v>983</v>
      </c>
      <c r="H56" s="289">
        <v>916</v>
      </c>
    </row>
    <row r="57" spans="2:8" ht="53.25" customHeight="1" x14ac:dyDescent="0.15">
      <c r="B57" s="273"/>
      <c r="C57" s="1124" t="s">
        <v>77</v>
      </c>
      <c r="D57" s="1124"/>
      <c r="E57" s="1125"/>
      <c r="F57" s="282">
        <v>7551</v>
      </c>
      <c r="G57" s="282">
        <v>6910</v>
      </c>
      <c r="H57" s="290">
        <v>6888</v>
      </c>
    </row>
    <row r="58" spans="2:8" ht="45.75" customHeight="1" x14ac:dyDescent="0.15">
      <c r="B58" s="274"/>
      <c r="C58" s="1112" t="s">
        <v>197</v>
      </c>
      <c r="D58" s="1113"/>
      <c r="E58" s="1114"/>
      <c r="F58" s="283">
        <v>2580</v>
      </c>
      <c r="G58" s="283">
        <v>2530</v>
      </c>
      <c r="H58" s="291">
        <v>2453</v>
      </c>
    </row>
    <row r="59" spans="2:8" ht="45.75" customHeight="1" x14ac:dyDescent="0.15">
      <c r="B59" s="274"/>
      <c r="C59" s="1112" t="s">
        <v>555</v>
      </c>
      <c r="D59" s="1113"/>
      <c r="E59" s="1114"/>
      <c r="F59" s="283">
        <v>2231</v>
      </c>
      <c r="G59" s="283">
        <v>2082</v>
      </c>
      <c r="H59" s="291">
        <v>2040</v>
      </c>
    </row>
    <row r="60" spans="2:8" ht="45.75" customHeight="1" x14ac:dyDescent="0.15">
      <c r="B60" s="274"/>
      <c r="C60" s="1112" t="s">
        <v>556</v>
      </c>
      <c r="D60" s="1113"/>
      <c r="E60" s="1114"/>
      <c r="F60" s="283">
        <v>1217</v>
      </c>
      <c r="G60" s="283">
        <v>1213</v>
      </c>
      <c r="H60" s="291">
        <v>1253</v>
      </c>
    </row>
    <row r="61" spans="2:8" ht="45.75" customHeight="1" x14ac:dyDescent="0.15">
      <c r="B61" s="274"/>
      <c r="C61" s="1112" t="s">
        <v>154</v>
      </c>
      <c r="D61" s="1113"/>
      <c r="E61" s="1114"/>
      <c r="F61" s="283">
        <v>1501</v>
      </c>
      <c r="G61" s="283">
        <v>1038</v>
      </c>
      <c r="H61" s="291">
        <v>1070</v>
      </c>
    </row>
    <row r="62" spans="2:8" ht="45.75" customHeight="1" x14ac:dyDescent="0.15">
      <c r="B62" s="275"/>
      <c r="C62" s="1115" t="s">
        <v>557</v>
      </c>
      <c r="D62" s="1116"/>
      <c r="E62" s="1117"/>
      <c r="F62" s="284">
        <v>3</v>
      </c>
      <c r="G62" s="284">
        <v>28</v>
      </c>
      <c r="H62" s="292">
        <v>53</v>
      </c>
    </row>
    <row r="63" spans="2:8" ht="52.5" customHeight="1" x14ac:dyDescent="0.15">
      <c r="B63" s="276"/>
      <c r="C63" s="1118" t="s">
        <v>120</v>
      </c>
      <c r="D63" s="1118"/>
      <c r="E63" s="1119"/>
      <c r="F63" s="285">
        <v>9471</v>
      </c>
      <c r="G63" s="285">
        <v>8758</v>
      </c>
      <c r="H63" s="293">
        <v>8913</v>
      </c>
    </row>
    <row r="64" spans="2:8" x14ac:dyDescent="0.15"/>
  </sheetData>
  <sheetProtection algorithmName="SHA-512" hashValue="/R54QyMUDYcSwphIkAP7FTozUFe6mz1Jdb4adzrqlLipaPSOTf5pbSdARf2OzDnsBEOMF8jdLkeYJD32miSIBA==" saltValue="sBBvwS7ZZjwCpDPDCO5Xl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3B6E-64E5-4A31-B6D6-03A80948DC36}">
  <sheetPr>
    <pageSetUpPr fitToPage="1"/>
  </sheetPr>
  <dimension ref="A1:DE85"/>
  <sheetViews>
    <sheetView showGridLines="0" tabSelected="1" zoomScale="85" zoomScaleNormal="85" zoomScaleSheetLayoutView="55" workbookViewId="0">
      <selection activeCell="AN43" sqref="AN43:DC47"/>
    </sheetView>
  </sheetViews>
  <sheetFormatPr defaultColWidth="0" defaultRowHeight="13.5" customHeight="1" zeroHeight="1" x14ac:dyDescent="0.15"/>
  <cols>
    <col min="1" max="1" width="6.375" style="320" customWidth="1"/>
    <col min="2" max="107" width="2.5" style="320" customWidth="1"/>
    <col min="108" max="108" width="6.125" style="328" customWidth="1"/>
    <col min="109" max="109" width="5.875" style="327" customWidth="1"/>
    <col min="110" max="16384" width="8.625" style="320" hidden="1"/>
  </cols>
  <sheetData>
    <row r="1" spans="1:109" ht="42.75" customHeight="1" x14ac:dyDescent="0.15">
      <c r="A1" s="318"/>
      <c r="B1" s="319"/>
      <c r="DD1" s="320"/>
      <c r="DE1" s="320"/>
    </row>
    <row r="2" spans="1:109" ht="25.5" customHeight="1" x14ac:dyDescent="0.15">
      <c r="A2" s="321"/>
      <c r="C2" s="321"/>
      <c r="O2" s="321"/>
      <c r="P2" s="321"/>
      <c r="Q2" s="321"/>
      <c r="R2" s="321"/>
      <c r="S2" s="321"/>
      <c r="T2" s="321"/>
      <c r="U2" s="321"/>
      <c r="V2" s="321"/>
      <c r="W2" s="321"/>
      <c r="X2" s="321"/>
      <c r="Y2" s="321"/>
      <c r="Z2" s="321"/>
      <c r="AA2" s="321"/>
      <c r="AB2" s="321"/>
      <c r="AC2" s="321"/>
      <c r="AD2" s="321"/>
      <c r="AE2" s="321"/>
      <c r="AF2" s="321"/>
      <c r="AG2" s="321"/>
      <c r="AH2" s="321"/>
      <c r="AI2" s="321"/>
      <c r="AU2" s="321"/>
      <c r="BG2" s="321"/>
      <c r="BS2" s="321"/>
      <c r="CE2" s="321"/>
      <c r="CQ2" s="321"/>
      <c r="DD2" s="320"/>
      <c r="DE2" s="320"/>
    </row>
    <row r="3" spans="1:109" ht="25.5" customHeight="1" x14ac:dyDescent="0.15">
      <c r="A3" s="321"/>
      <c r="C3" s="321"/>
      <c r="O3" s="321"/>
      <c r="P3" s="321"/>
      <c r="Q3" s="321"/>
      <c r="R3" s="321"/>
      <c r="S3" s="321"/>
      <c r="T3" s="321"/>
      <c r="U3" s="321"/>
      <c r="V3" s="321"/>
      <c r="W3" s="321"/>
      <c r="X3" s="321"/>
      <c r="Y3" s="321"/>
      <c r="Z3" s="321"/>
      <c r="AA3" s="321"/>
      <c r="AB3" s="321"/>
      <c r="AC3" s="321"/>
      <c r="AD3" s="321"/>
      <c r="AE3" s="321"/>
      <c r="AF3" s="321"/>
      <c r="AG3" s="321"/>
      <c r="AH3" s="321"/>
      <c r="AI3" s="321"/>
      <c r="AU3" s="321"/>
      <c r="BG3" s="321"/>
      <c r="BS3" s="321"/>
      <c r="CE3" s="321"/>
      <c r="CQ3" s="321"/>
      <c r="DD3" s="320"/>
      <c r="DE3" s="320"/>
    </row>
    <row r="4" spans="1:109" s="322" customFormat="1" x14ac:dyDescent="0.15">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row>
    <row r="5" spans="1:109" s="322" customFormat="1" x14ac:dyDescent="0.15">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c r="CO5" s="321"/>
      <c r="CP5" s="321"/>
      <c r="CQ5" s="321"/>
      <c r="CR5" s="321"/>
      <c r="CS5" s="321"/>
      <c r="CT5" s="321"/>
      <c r="CU5" s="321"/>
      <c r="CV5" s="321"/>
      <c r="CW5" s="321"/>
      <c r="CX5" s="321"/>
      <c r="CY5" s="321"/>
      <c r="CZ5" s="321"/>
      <c r="DA5" s="321"/>
      <c r="DB5" s="321"/>
      <c r="DC5" s="321"/>
      <c r="DD5" s="321"/>
      <c r="DE5" s="321"/>
    </row>
    <row r="6" spans="1:109" s="322" customFormat="1" x14ac:dyDescent="0.15">
      <c r="A6" s="321"/>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row>
    <row r="7" spans="1:109" s="322" customFormat="1" x14ac:dyDescent="0.15">
      <c r="A7" s="321"/>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1"/>
      <c r="CO7" s="321"/>
      <c r="CP7" s="321"/>
      <c r="CQ7" s="321"/>
      <c r="CR7" s="321"/>
      <c r="CS7" s="321"/>
      <c r="CT7" s="321"/>
      <c r="CU7" s="321"/>
      <c r="CV7" s="321"/>
      <c r="CW7" s="321"/>
      <c r="CX7" s="321"/>
      <c r="CY7" s="321"/>
      <c r="CZ7" s="321"/>
      <c r="DA7" s="321"/>
      <c r="DB7" s="321"/>
      <c r="DC7" s="321"/>
      <c r="DD7" s="321"/>
      <c r="DE7" s="321"/>
    </row>
    <row r="8" spans="1:109" s="322" customFormat="1" x14ac:dyDescent="0.15">
      <c r="A8" s="321"/>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c r="CN8" s="321"/>
      <c r="CO8" s="321"/>
      <c r="CP8" s="321"/>
      <c r="CQ8" s="321"/>
      <c r="CR8" s="321"/>
      <c r="CS8" s="321"/>
      <c r="CT8" s="321"/>
      <c r="CU8" s="321"/>
      <c r="CV8" s="321"/>
      <c r="CW8" s="321"/>
      <c r="CX8" s="321"/>
      <c r="CY8" s="321"/>
      <c r="CZ8" s="321"/>
      <c r="DA8" s="321"/>
      <c r="DB8" s="321"/>
      <c r="DC8" s="321"/>
      <c r="DD8" s="321"/>
      <c r="DE8" s="321"/>
    </row>
    <row r="9" spans="1:109" s="322" customFormat="1" x14ac:dyDescent="0.15">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row>
    <row r="10" spans="1:109" s="322" customFormat="1" x14ac:dyDescent="0.15">
      <c r="A10" s="321"/>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row>
    <row r="11" spans="1:109" s="322" customFormat="1" x14ac:dyDescent="0.15">
      <c r="A11" s="321"/>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row>
    <row r="12" spans="1:109" s="322" customFormat="1" x14ac:dyDescent="0.15">
      <c r="A12" s="321"/>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c r="CP12" s="321"/>
      <c r="CQ12" s="321"/>
      <c r="CR12" s="321"/>
      <c r="CS12" s="321"/>
      <c r="CT12" s="321"/>
      <c r="CU12" s="321"/>
      <c r="CV12" s="321"/>
      <c r="CW12" s="321"/>
      <c r="CX12" s="321"/>
      <c r="CY12" s="321"/>
      <c r="CZ12" s="321"/>
      <c r="DA12" s="321"/>
      <c r="DB12" s="321"/>
      <c r="DC12" s="321"/>
      <c r="DD12" s="321"/>
      <c r="DE12" s="321"/>
    </row>
    <row r="13" spans="1:109" s="322" customFormat="1" x14ac:dyDescent="0.15">
      <c r="A13" s="321"/>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21"/>
    </row>
    <row r="14" spans="1:109" s="322" customFormat="1" x14ac:dyDescent="0.15">
      <c r="A14" s="321"/>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row>
    <row r="15" spans="1:109" s="322" customFormat="1" x14ac:dyDescent="0.15">
      <c r="A15" s="320"/>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row>
    <row r="16" spans="1:109" s="322" customFormat="1" x14ac:dyDescent="0.15">
      <c r="A16" s="32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row>
    <row r="17" spans="1:109" s="322" customFormat="1" x14ac:dyDescent="0.15">
      <c r="A17" s="320"/>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row>
    <row r="18" spans="1:109" s="322" customFormat="1" x14ac:dyDescent="0.15">
      <c r="A18" s="320"/>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row>
    <row r="19" spans="1:109" x14ac:dyDescent="0.15">
      <c r="DD19" s="320"/>
      <c r="DE19" s="320"/>
    </row>
    <row r="20" spans="1:109" x14ac:dyDescent="0.15">
      <c r="DD20" s="320"/>
      <c r="DE20" s="320"/>
    </row>
    <row r="21" spans="1:109" ht="17.25" customHeight="1" x14ac:dyDescent="0.15">
      <c r="B21" s="323"/>
      <c r="C21" s="324"/>
      <c r="D21" s="324"/>
      <c r="E21" s="324"/>
      <c r="F21" s="324"/>
      <c r="G21" s="324"/>
      <c r="H21" s="324"/>
      <c r="I21" s="324"/>
      <c r="J21" s="324"/>
      <c r="K21" s="324"/>
      <c r="L21" s="324"/>
      <c r="M21" s="324"/>
      <c r="N21" s="325"/>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5"/>
      <c r="AU21" s="324"/>
      <c r="AV21" s="324"/>
      <c r="AW21" s="324"/>
      <c r="AX21" s="324"/>
      <c r="AY21" s="324"/>
      <c r="AZ21" s="324"/>
      <c r="BA21" s="324"/>
      <c r="BB21" s="324"/>
      <c r="BC21" s="324"/>
      <c r="BD21" s="324"/>
      <c r="BE21" s="324"/>
      <c r="BF21" s="325"/>
      <c r="BG21" s="324"/>
      <c r="BH21" s="324"/>
      <c r="BI21" s="324"/>
      <c r="BJ21" s="324"/>
      <c r="BK21" s="324"/>
      <c r="BL21" s="324"/>
      <c r="BM21" s="324"/>
      <c r="BN21" s="324"/>
      <c r="BO21" s="324"/>
      <c r="BP21" s="324"/>
      <c r="BQ21" s="324"/>
      <c r="BR21" s="325"/>
      <c r="BS21" s="324"/>
      <c r="BT21" s="324"/>
      <c r="BU21" s="324"/>
      <c r="BV21" s="324"/>
      <c r="BW21" s="324"/>
      <c r="BX21" s="324"/>
      <c r="BY21" s="324"/>
      <c r="BZ21" s="324"/>
      <c r="CA21" s="324"/>
      <c r="CB21" s="324"/>
      <c r="CC21" s="324"/>
      <c r="CD21" s="325"/>
      <c r="CE21" s="324"/>
      <c r="CF21" s="324"/>
      <c r="CG21" s="324"/>
      <c r="CH21" s="324"/>
      <c r="CI21" s="324"/>
      <c r="CJ21" s="324"/>
      <c r="CK21" s="324"/>
      <c r="CL21" s="324"/>
      <c r="CM21" s="324"/>
      <c r="CN21" s="324"/>
      <c r="CO21" s="324"/>
      <c r="CP21" s="325"/>
      <c r="CQ21" s="324"/>
      <c r="CR21" s="324"/>
      <c r="CS21" s="324"/>
      <c r="CT21" s="324"/>
      <c r="CU21" s="324"/>
      <c r="CV21" s="324"/>
      <c r="CW21" s="324"/>
      <c r="CX21" s="324"/>
      <c r="CY21" s="324"/>
      <c r="CZ21" s="324"/>
      <c r="DA21" s="324"/>
      <c r="DB21" s="325"/>
      <c r="DC21" s="324"/>
      <c r="DD21" s="326"/>
      <c r="DE21" s="320"/>
    </row>
    <row r="22" spans="1:109" ht="17.25" customHeight="1" x14ac:dyDescent="0.15">
      <c r="B22" s="327"/>
    </row>
    <row r="23" spans="1:109" x14ac:dyDescent="0.15">
      <c r="B23" s="327"/>
    </row>
    <row r="24" spans="1:109" x14ac:dyDescent="0.15">
      <c r="B24" s="327"/>
    </row>
    <row r="25" spans="1:109" x14ac:dyDescent="0.15">
      <c r="B25" s="327"/>
    </row>
    <row r="26" spans="1:109" x14ac:dyDescent="0.15">
      <c r="B26" s="327"/>
    </row>
    <row r="27" spans="1:109" x14ac:dyDescent="0.15">
      <c r="B27" s="327"/>
    </row>
    <row r="28" spans="1:109" x14ac:dyDescent="0.15">
      <c r="B28" s="327"/>
    </row>
    <row r="29" spans="1:109" x14ac:dyDescent="0.15">
      <c r="B29" s="327"/>
    </row>
    <row r="30" spans="1:109" x14ac:dyDescent="0.15">
      <c r="B30" s="327"/>
    </row>
    <row r="31" spans="1:109" x14ac:dyDescent="0.15">
      <c r="B31" s="327"/>
    </row>
    <row r="32" spans="1:109" x14ac:dyDescent="0.15">
      <c r="B32" s="327"/>
    </row>
    <row r="33" spans="2:109" x14ac:dyDescent="0.15">
      <c r="B33" s="327"/>
    </row>
    <row r="34" spans="2:109" x14ac:dyDescent="0.15">
      <c r="B34" s="327"/>
    </row>
    <row r="35" spans="2:109" x14ac:dyDescent="0.15">
      <c r="B35" s="327"/>
    </row>
    <row r="36" spans="2:109" x14ac:dyDescent="0.15">
      <c r="B36" s="327"/>
    </row>
    <row r="37" spans="2:109" x14ac:dyDescent="0.15">
      <c r="B37" s="327"/>
    </row>
    <row r="38" spans="2:109" x14ac:dyDescent="0.15">
      <c r="B38" s="327"/>
    </row>
    <row r="39" spans="2:109" x14ac:dyDescent="0.15">
      <c r="B39" s="329"/>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330"/>
      <c r="CU39" s="330"/>
      <c r="CV39" s="330"/>
      <c r="CW39" s="330"/>
      <c r="CX39" s="330"/>
      <c r="CY39" s="330"/>
      <c r="CZ39" s="330"/>
      <c r="DA39" s="330"/>
      <c r="DB39" s="330"/>
      <c r="DC39" s="330"/>
      <c r="DD39" s="331"/>
    </row>
    <row r="40" spans="2:109" x14ac:dyDescent="0.15">
      <c r="B40" s="332"/>
      <c r="DD40" s="332"/>
      <c r="DE40" s="320"/>
    </row>
    <row r="41" spans="2:109" ht="17.25" x14ac:dyDescent="0.15">
      <c r="B41" s="333" t="s">
        <v>558</v>
      </c>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24"/>
      <c r="CG41" s="324"/>
      <c r="CH41" s="324"/>
      <c r="CI41" s="324"/>
      <c r="CJ41" s="324"/>
      <c r="CK41" s="324"/>
      <c r="CL41" s="324"/>
      <c r="CM41" s="324"/>
      <c r="CN41" s="324"/>
      <c r="CO41" s="324"/>
      <c r="CP41" s="324"/>
      <c r="CQ41" s="324"/>
      <c r="CR41" s="324"/>
      <c r="CS41" s="324"/>
      <c r="CT41" s="324"/>
      <c r="CU41" s="324"/>
      <c r="CV41" s="324"/>
      <c r="CW41" s="324"/>
      <c r="CX41" s="324"/>
      <c r="CY41" s="324"/>
      <c r="CZ41" s="324"/>
      <c r="DA41" s="324"/>
      <c r="DB41" s="324"/>
      <c r="DC41" s="324"/>
      <c r="DD41" s="326"/>
    </row>
    <row r="42" spans="2:109" x14ac:dyDescent="0.15">
      <c r="B42" s="327"/>
      <c r="G42" s="334"/>
      <c r="I42" s="335"/>
      <c r="J42" s="335"/>
      <c r="K42" s="335"/>
      <c r="AM42" s="334"/>
      <c r="AN42" s="334" t="s">
        <v>559</v>
      </c>
      <c r="AP42" s="335"/>
      <c r="AQ42" s="335"/>
      <c r="AR42" s="335"/>
      <c r="AY42" s="334"/>
      <c r="BA42" s="335"/>
      <c r="BB42" s="335"/>
      <c r="BC42" s="335"/>
      <c r="BK42" s="334"/>
      <c r="BM42" s="335"/>
      <c r="BN42" s="335"/>
      <c r="BO42" s="335"/>
      <c r="BW42" s="334"/>
      <c r="BY42" s="335"/>
      <c r="BZ42" s="335"/>
      <c r="CA42" s="335"/>
      <c r="CI42" s="334"/>
      <c r="CK42" s="335"/>
      <c r="CL42" s="335"/>
      <c r="CM42" s="335"/>
      <c r="CU42" s="334"/>
      <c r="CW42" s="335"/>
      <c r="CX42" s="335"/>
      <c r="CY42" s="335"/>
    </row>
    <row r="43" spans="2:109" ht="13.5" customHeight="1" x14ac:dyDescent="0.15">
      <c r="B43" s="327"/>
      <c r="AN43" s="1126" t="s">
        <v>568</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x14ac:dyDescent="0.15">
      <c r="B44" s="327"/>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x14ac:dyDescent="0.15">
      <c r="B45" s="327"/>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x14ac:dyDescent="0.15">
      <c r="B46" s="327"/>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x14ac:dyDescent="0.15">
      <c r="B47" s="327"/>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x14ac:dyDescent="0.15">
      <c r="B48" s="327"/>
      <c r="H48" s="336"/>
      <c r="I48" s="336"/>
      <c r="J48" s="336"/>
      <c r="AN48" s="336"/>
      <c r="AO48" s="336"/>
      <c r="AP48" s="336"/>
      <c r="AZ48" s="336"/>
      <c r="BA48" s="336"/>
      <c r="BB48" s="336"/>
      <c r="BL48" s="336"/>
      <c r="BM48" s="336"/>
      <c r="BN48" s="336"/>
      <c r="BX48" s="336"/>
      <c r="BY48" s="336"/>
      <c r="BZ48" s="336"/>
      <c r="CJ48" s="336"/>
      <c r="CK48" s="336"/>
      <c r="CL48" s="336"/>
      <c r="CV48" s="336"/>
      <c r="CW48" s="336"/>
      <c r="CX48" s="336"/>
    </row>
    <row r="49" spans="1:109" x14ac:dyDescent="0.15">
      <c r="B49" s="327"/>
      <c r="AN49" s="320" t="s">
        <v>560</v>
      </c>
    </row>
    <row r="50" spans="1:109" x14ac:dyDescent="0.15">
      <c r="B50" s="327"/>
      <c r="G50" s="1135"/>
      <c r="H50" s="1135"/>
      <c r="I50" s="1135"/>
      <c r="J50" s="1135"/>
      <c r="K50" s="337"/>
      <c r="L50" s="337"/>
      <c r="M50" s="338"/>
      <c r="N50" s="338"/>
      <c r="AN50" s="1136"/>
      <c r="AO50" s="1137"/>
      <c r="AP50" s="1137"/>
      <c r="AQ50" s="1137"/>
      <c r="AR50" s="1137"/>
      <c r="AS50" s="1137"/>
      <c r="AT50" s="1137"/>
      <c r="AU50" s="1137"/>
      <c r="AV50" s="1137"/>
      <c r="AW50" s="1137"/>
      <c r="AX50" s="1137"/>
      <c r="AY50" s="1137"/>
      <c r="AZ50" s="1137"/>
      <c r="BA50" s="1137"/>
      <c r="BB50" s="1137"/>
      <c r="BC50" s="1137"/>
      <c r="BD50" s="1137"/>
      <c r="BE50" s="1137"/>
      <c r="BF50" s="1137"/>
      <c r="BG50" s="1137"/>
      <c r="BH50" s="1137"/>
      <c r="BI50" s="1137"/>
      <c r="BJ50" s="1137"/>
      <c r="BK50" s="1137"/>
      <c r="BL50" s="1137"/>
      <c r="BM50" s="1137"/>
      <c r="BN50" s="1137"/>
      <c r="BO50" s="1138"/>
      <c r="BP50" s="1139" t="s">
        <v>414</v>
      </c>
      <c r="BQ50" s="1139"/>
      <c r="BR50" s="1139"/>
      <c r="BS50" s="1139"/>
      <c r="BT50" s="1139"/>
      <c r="BU50" s="1139"/>
      <c r="BV50" s="1139"/>
      <c r="BW50" s="1139"/>
      <c r="BX50" s="1139" t="s">
        <v>535</v>
      </c>
      <c r="BY50" s="1139"/>
      <c r="BZ50" s="1139"/>
      <c r="CA50" s="1139"/>
      <c r="CB50" s="1139"/>
      <c r="CC50" s="1139"/>
      <c r="CD50" s="1139"/>
      <c r="CE50" s="1139"/>
      <c r="CF50" s="1139" t="s">
        <v>536</v>
      </c>
      <c r="CG50" s="1139"/>
      <c r="CH50" s="1139"/>
      <c r="CI50" s="1139"/>
      <c r="CJ50" s="1139"/>
      <c r="CK50" s="1139"/>
      <c r="CL50" s="1139"/>
      <c r="CM50" s="1139"/>
      <c r="CN50" s="1139" t="s">
        <v>537</v>
      </c>
      <c r="CO50" s="1139"/>
      <c r="CP50" s="1139"/>
      <c r="CQ50" s="1139"/>
      <c r="CR50" s="1139"/>
      <c r="CS50" s="1139"/>
      <c r="CT50" s="1139"/>
      <c r="CU50" s="1139"/>
      <c r="CV50" s="1139" t="s">
        <v>538</v>
      </c>
      <c r="CW50" s="1139"/>
      <c r="CX50" s="1139"/>
      <c r="CY50" s="1139"/>
      <c r="CZ50" s="1139"/>
      <c r="DA50" s="1139"/>
      <c r="DB50" s="1139"/>
      <c r="DC50" s="1139"/>
    </row>
    <row r="51" spans="1:109" ht="13.5" customHeight="1" x14ac:dyDescent="0.15">
      <c r="B51" s="327"/>
      <c r="G51" s="1145"/>
      <c r="H51" s="1145"/>
      <c r="I51" s="1143"/>
      <c r="J51" s="1143"/>
      <c r="K51" s="1141"/>
      <c r="L51" s="1141"/>
      <c r="M51" s="1141"/>
      <c r="N51" s="1141"/>
      <c r="AM51" s="336"/>
      <c r="AN51" s="1142" t="s">
        <v>561</v>
      </c>
      <c r="AO51" s="1142"/>
      <c r="AP51" s="1142"/>
      <c r="AQ51" s="1142"/>
      <c r="AR51" s="1142"/>
      <c r="AS51" s="1142"/>
      <c r="AT51" s="1142"/>
      <c r="AU51" s="1142"/>
      <c r="AV51" s="1142"/>
      <c r="AW51" s="1142"/>
      <c r="AX51" s="1142"/>
      <c r="AY51" s="1142"/>
      <c r="AZ51" s="1142"/>
      <c r="BA51" s="1142"/>
      <c r="BB51" s="1142" t="s">
        <v>562</v>
      </c>
      <c r="BC51" s="1142"/>
      <c r="BD51" s="1142"/>
      <c r="BE51" s="1142"/>
      <c r="BF51" s="1142"/>
      <c r="BG51" s="1142"/>
      <c r="BH51" s="1142"/>
      <c r="BI51" s="1142"/>
      <c r="BJ51" s="1142"/>
      <c r="BK51" s="1142"/>
      <c r="BL51" s="1142"/>
      <c r="BM51" s="1142"/>
      <c r="BN51" s="1142"/>
      <c r="BO51" s="1142"/>
      <c r="BP51" s="1140"/>
      <c r="BQ51" s="1140"/>
      <c r="BR51" s="1140"/>
      <c r="BS51" s="1140"/>
      <c r="BT51" s="1140"/>
      <c r="BU51" s="1140"/>
      <c r="BV51" s="1140"/>
      <c r="BW51" s="1140"/>
      <c r="BX51" s="1140"/>
      <c r="BY51" s="1140"/>
      <c r="BZ51" s="1140"/>
      <c r="CA51" s="1140"/>
      <c r="CB51" s="1140"/>
      <c r="CC51" s="1140"/>
      <c r="CD51" s="1140"/>
      <c r="CE51" s="1140"/>
      <c r="CF51" s="1140"/>
      <c r="CG51" s="1140"/>
      <c r="CH51" s="1140"/>
      <c r="CI51" s="1140"/>
      <c r="CJ51" s="1140"/>
      <c r="CK51" s="1140"/>
      <c r="CL51" s="1140"/>
      <c r="CM51" s="1140"/>
      <c r="CN51" s="1140"/>
      <c r="CO51" s="1140"/>
      <c r="CP51" s="1140"/>
      <c r="CQ51" s="1140"/>
      <c r="CR51" s="1140"/>
      <c r="CS51" s="1140"/>
      <c r="CT51" s="1140"/>
      <c r="CU51" s="1140"/>
      <c r="CV51" s="1140"/>
      <c r="CW51" s="1140"/>
      <c r="CX51" s="1140"/>
      <c r="CY51" s="1140"/>
      <c r="CZ51" s="1140"/>
      <c r="DA51" s="1140"/>
      <c r="DB51" s="1140"/>
      <c r="DC51" s="1140"/>
    </row>
    <row r="52" spans="1:109" x14ac:dyDescent="0.15">
      <c r="B52" s="327"/>
      <c r="G52" s="1145"/>
      <c r="H52" s="1145"/>
      <c r="I52" s="1143"/>
      <c r="J52" s="1143"/>
      <c r="K52" s="1141"/>
      <c r="L52" s="1141"/>
      <c r="M52" s="1141"/>
      <c r="N52" s="1141"/>
      <c r="AM52" s="336"/>
      <c r="AN52" s="1142"/>
      <c r="AO52" s="1142"/>
      <c r="AP52" s="1142"/>
      <c r="AQ52" s="1142"/>
      <c r="AR52" s="1142"/>
      <c r="AS52" s="1142"/>
      <c r="AT52" s="1142"/>
      <c r="AU52" s="1142"/>
      <c r="AV52" s="1142"/>
      <c r="AW52" s="1142"/>
      <c r="AX52" s="1142"/>
      <c r="AY52" s="1142"/>
      <c r="AZ52" s="1142"/>
      <c r="BA52" s="1142"/>
      <c r="BB52" s="1142"/>
      <c r="BC52" s="1142"/>
      <c r="BD52" s="1142"/>
      <c r="BE52" s="1142"/>
      <c r="BF52" s="1142"/>
      <c r="BG52" s="1142"/>
      <c r="BH52" s="1142"/>
      <c r="BI52" s="1142"/>
      <c r="BJ52" s="1142"/>
      <c r="BK52" s="1142"/>
      <c r="BL52" s="1142"/>
      <c r="BM52" s="1142"/>
      <c r="BN52" s="1142"/>
      <c r="BO52" s="1142"/>
      <c r="BP52" s="1140"/>
      <c r="BQ52" s="1140"/>
      <c r="BR52" s="1140"/>
      <c r="BS52" s="1140"/>
      <c r="BT52" s="1140"/>
      <c r="BU52" s="1140"/>
      <c r="BV52" s="1140"/>
      <c r="BW52" s="1140"/>
      <c r="BX52" s="1140"/>
      <c r="BY52" s="1140"/>
      <c r="BZ52" s="1140"/>
      <c r="CA52" s="1140"/>
      <c r="CB52" s="1140"/>
      <c r="CC52" s="1140"/>
      <c r="CD52" s="1140"/>
      <c r="CE52" s="1140"/>
      <c r="CF52" s="1140"/>
      <c r="CG52" s="1140"/>
      <c r="CH52" s="1140"/>
      <c r="CI52" s="1140"/>
      <c r="CJ52" s="1140"/>
      <c r="CK52" s="1140"/>
      <c r="CL52" s="1140"/>
      <c r="CM52" s="1140"/>
      <c r="CN52" s="1140"/>
      <c r="CO52" s="1140"/>
      <c r="CP52" s="1140"/>
      <c r="CQ52" s="1140"/>
      <c r="CR52" s="1140"/>
      <c r="CS52" s="1140"/>
      <c r="CT52" s="1140"/>
      <c r="CU52" s="1140"/>
      <c r="CV52" s="1140"/>
      <c r="CW52" s="1140"/>
      <c r="CX52" s="1140"/>
      <c r="CY52" s="1140"/>
      <c r="CZ52" s="1140"/>
      <c r="DA52" s="1140"/>
      <c r="DB52" s="1140"/>
      <c r="DC52" s="1140"/>
    </row>
    <row r="53" spans="1:109" x14ac:dyDescent="0.15">
      <c r="A53" s="335"/>
      <c r="B53" s="327"/>
      <c r="G53" s="1145"/>
      <c r="H53" s="1145"/>
      <c r="I53" s="1135"/>
      <c r="J53" s="1135"/>
      <c r="K53" s="1141"/>
      <c r="L53" s="1141"/>
      <c r="M53" s="1141"/>
      <c r="N53" s="1141"/>
      <c r="AM53" s="336"/>
      <c r="AN53" s="1142"/>
      <c r="AO53" s="1142"/>
      <c r="AP53" s="1142"/>
      <c r="AQ53" s="1142"/>
      <c r="AR53" s="1142"/>
      <c r="AS53" s="1142"/>
      <c r="AT53" s="1142"/>
      <c r="AU53" s="1142"/>
      <c r="AV53" s="1142"/>
      <c r="AW53" s="1142"/>
      <c r="AX53" s="1142"/>
      <c r="AY53" s="1142"/>
      <c r="AZ53" s="1142"/>
      <c r="BA53" s="1142"/>
      <c r="BB53" s="1142" t="s">
        <v>563</v>
      </c>
      <c r="BC53" s="1142"/>
      <c r="BD53" s="1142"/>
      <c r="BE53" s="1142"/>
      <c r="BF53" s="1142"/>
      <c r="BG53" s="1142"/>
      <c r="BH53" s="1142"/>
      <c r="BI53" s="1142"/>
      <c r="BJ53" s="1142"/>
      <c r="BK53" s="1142"/>
      <c r="BL53" s="1142"/>
      <c r="BM53" s="1142"/>
      <c r="BN53" s="1142"/>
      <c r="BO53" s="1142"/>
      <c r="BP53" s="1140">
        <v>56.1</v>
      </c>
      <c r="BQ53" s="1140"/>
      <c r="BR53" s="1140"/>
      <c r="BS53" s="1140"/>
      <c r="BT53" s="1140"/>
      <c r="BU53" s="1140"/>
      <c r="BV53" s="1140"/>
      <c r="BW53" s="1140"/>
      <c r="BX53" s="1140">
        <v>57.2</v>
      </c>
      <c r="BY53" s="1140"/>
      <c r="BZ53" s="1140"/>
      <c r="CA53" s="1140"/>
      <c r="CB53" s="1140"/>
      <c r="CC53" s="1140"/>
      <c r="CD53" s="1140"/>
      <c r="CE53" s="1140"/>
      <c r="CF53" s="1140">
        <v>58.8</v>
      </c>
      <c r="CG53" s="1140"/>
      <c r="CH53" s="1140"/>
      <c r="CI53" s="1140"/>
      <c r="CJ53" s="1140"/>
      <c r="CK53" s="1140"/>
      <c r="CL53" s="1140"/>
      <c r="CM53" s="1140"/>
      <c r="CN53" s="1140">
        <v>56.9</v>
      </c>
      <c r="CO53" s="1140"/>
      <c r="CP53" s="1140"/>
      <c r="CQ53" s="1140"/>
      <c r="CR53" s="1140"/>
      <c r="CS53" s="1140"/>
      <c r="CT53" s="1140"/>
      <c r="CU53" s="1140"/>
      <c r="CV53" s="1140">
        <v>56.9</v>
      </c>
      <c r="CW53" s="1140"/>
      <c r="CX53" s="1140"/>
      <c r="CY53" s="1140"/>
      <c r="CZ53" s="1140"/>
      <c r="DA53" s="1140"/>
      <c r="DB53" s="1140"/>
      <c r="DC53" s="1140"/>
    </row>
    <row r="54" spans="1:109" x14ac:dyDescent="0.15">
      <c r="A54" s="335"/>
      <c r="B54" s="327"/>
      <c r="G54" s="1145"/>
      <c r="H54" s="1145"/>
      <c r="I54" s="1135"/>
      <c r="J54" s="1135"/>
      <c r="K54" s="1141"/>
      <c r="L54" s="1141"/>
      <c r="M54" s="1141"/>
      <c r="N54" s="1141"/>
      <c r="AM54" s="336"/>
      <c r="AN54" s="1142"/>
      <c r="AO54" s="1142"/>
      <c r="AP54" s="1142"/>
      <c r="AQ54" s="1142"/>
      <c r="AR54" s="1142"/>
      <c r="AS54" s="1142"/>
      <c r="AT54" s="1142"/>
      <c r="AU54" s="1142"/>
      <c r="AV54" s="1142"/>
      <c r="AW54" s="1142"/>
      <c r="AX54" s="1142"/>
      <c r="AY54" s="1142"/>
      <c r="AZ54" s="1142"/>
      <c r="BA54" s="1142"/>
      <c r="BB54" s="1142"/>
      <c r="BC54" s="1142"/>
      <c r="BD54" s="1142"/>
      <c r="BE54" s="1142"/>
      <c r="BF54" s="1142"/>
      <c r="BG54" s="1142"/>
      <c r="BH54" s="1142"/>
      <c r="BI54" s="1142"/>
      <c r="BJ54" s="1142"/>
      <c r="BK54" s="1142"/>
      <c r="BL54" s="1142"/>
      <c r="BM54" s="1142"/>
      <c r="BN54" s="1142"/>
      <c r="BO54" s="1142"/>
      <c r="BP54" s="1140"/>
      <c r="BQ54" s="1140"/>
      <c r="BR54" s="1140"/>
      <c r="BS54" s="1140"/>
      <c r="BT54" s="1140"/>
      <c r="BU54" s="1140"/>
      <c r="BV54" s="1140"/>
      <c r="BW54" s="1140"/>
      <c r="BX54" s="1140"/>
      <c r="BY54" s="1140"/>
      <c r="BZ54" s="1140"/>
      <c r="CA54" s="1140"/>
      <c r="CB54" s="1140"/>
      <c r="CC54" s="1140"/>
      <c r="CD54" s="1140"/>
      <c r="CE54" s="1140"/>
      <c r="CF54" s="1140"/>
      <c r="CG54" s="1140"/>
      <c r="CH54" s="1140"/>
      <c r="CI54" s="1140"/>
      <c r="CJ54" s="1140"/>
      <c r="CK54" s="1140"/>
      <c r="CL54" s="1140"/>
      <c r="CM54" s="1140"/>
      <c r="CN54" s="1140"/>
      <c r="CO54" s="1140"/>
      <c r="CP54" s="1140"/>
      <c r="CQ54" s="1140"/>
      <c r="CR54" s="1140"/>
      <c r="CS54" s="1140"/>
      <c r="CT54" s="1140"/>
      <c r="CU54" s="1140"/>
      <c r="CV54" s="1140"/>
      <c r="CW54" s="1140"/>
      <c r="CX54" s="1140"/>
      <c r="CY54" s="1140"/>
      <c r="CZ54" s="1140"/>
      <c r="DA54" s="1140"/>
      <c r="DB54" s="1140"/>
      <c r="DC54" s="1140"/>
    </row>
    <row r="55" spans="1:109" x14ac:dyDescent="0.15">
      <c r="A55" s="335"/>
      <c r="B55" s="327"/>
      <c r="G55" s="1135"/>
      <c r="H55" s="1135"/>
      <c r="I55" s="1135"/>
      <c r="J55" s="1135"/>
      <c r="K55" s="1141"/>
      <c r="L55" s="1141"/>
      <c r="M55" s="1141"/>
      <c r="N55" s="1141"/>
      <c r="AN55" s="1139" t="s">
        <v>564</v>
      </c>
      <c r="AO55" s="1139"/>
      <c r="AP55" s="1139"/>
      <c r="AQ55" s="1139"/>
      <c r="AR55" s="1139"/>
      <c r="AS55" s="1139"/>
      <c r="AT55" s="1139"/>
      <c r="AU55" s="1139"/>
      <c r="AV55" s="1139"/>
      <c r="AW55" s="1139"/>
      <c r="AX55" s="1139"/>
      <c r="AY55" s="1139"/>
      <c r="AZ55" s="1139"/>
      <c r="BA55" s="1139"/>
      <c r="BB55" s="1142" t="s">
        <v>562</v>
      </c>
      <c r="BC55" s="1142"/>
      <c r="BD55" s="1142"/>
      <c r="BE55" s="1142"/>
      <c r="BF55" s="1142"/>
      <c r="BG55" s="1142"/>
      <c r="BH55" s="1142"/>
      <c r="BI55" s="1142"/>
      <c r="BJ55" s="1142"/>
      <c r="BK55" s="1142"/>
      <c r="BL55" s="1142"/>
      <c r="BM55" s="1142"/>
      <c r="BN55" s="1142"/>
      <c r="BO55" s="1142"/>
      <c r="BP55" s="1140">
        <v>0</v>
      </c>
      <c r="BQ55" s="1140"/>
      <c r="BR55" s="1140"/>
      <c r="BS55" s="1140"/>
      <c r="BT55" s="1140"/>
      <c r="BU55" s="1140"/>
      <c r="BV55" s="1140"/>
      <c r="BW55" s="1140"/>
      <c r="BX55" s="1140">
        <v>0</v>
      </c>
      <c r="BY55" s="1140"/>
      <c r="BZ55" s="1140"/>
      <c r="CA55" s="1140"/>
      <c r="CB55" s="1140"/>
      <c r="CC55" s="1140"/>
      <c r="CD55" s="1140"/>
      <c r="CE55" s="1140"/>
      <c r="CF55" s="1140">
        <v>0</v>
      </c>
      <c r="CG55" s="1140"/>
      <c r="CH55" s="1140"/>
      <c r="CI55" s="1140"/>
      <c r="CJ55" s="1140"/>
      <c r="CK55" s="1140"/>
      <c r="CL55" s="1140"/>
      <c r="CM55" s="1140"/>
      <c r="CN55" s="1140">
        <v>0</v>
      </c>
      <c r="CO55" s="1140"/>
      <c r="CP55" s="1140"/>
      <c r="CQ55" s="1140"/>
      <c r="CR55" s="1140"/>
      <c r="CS55" s="1140"/>
      <c r="CT55" s="1140"/>
      <c r="CU55" s="1140"/>
      <c r="CV55" s="1140">
        <v>0</v>
      </c>
      <c r="CW55" s="1140"/>
      <c r="CX55" s="1140"/>
      <c r="CY55" s="1140"/>
      <c r="CZ55" s="1140"/>
      <c r="DA55" s="1140"/>
      <c r="DB55" s="1140"/>
      <c r="DC55" s="1140"/>
    </row>
    <row r="56" spans="1:109" x14ac:dyDescent="0.15">
      <c r="A56" s="335"/>
      <c r="B56" s="327"/>
      <c r="G56" s="1135"/>
      <c r="H56" s="1135"/>
      <c r="I56" s="1135"/>
      <c r="J56" s="1135"/>
      <c r="K56" s="1141"/>
      <c r="L56" s="1141"/>
      <c r="M56" s="1141"/>
      <c r="N56" s="1141"/>
      <c r="AN56" s="1139"/>
      <c r="AO56" s="1139"/>
      <c r="AP56" s="1139"/>
      <c r="AQ56" s="1139"/>
      <c r="AR56" s="1139"/>
      <c r="AS56" s="1139"/>
      <c r="AT56" s="1139"/>
      <c r="AU56" s="1139"/>
      <c r="AV56" s="1139"/>
      <c r="AW56" s="1139"/>
      <c r="AX56" s="1139"/>
      <c r="AY56" s="1139"/>
      <c r="AZ56" s="1139"/>
      <c r="BA56" s="1139"/>
      <c r="BB56" s="1142"/>
      <c r="BC56" s="1142"/>
      <c r="BD56" s="1142"/>
      <c r="BE56" s="1142"/>
      <c r="BF56" s="1142"/>
      <c r="BG56" s="1142"/>
      <c r="BH56" s="1142"/>
      <c r="BI56" s="1142"/>
      <c r="BJ56" s="1142"/>
      <c r="BK56" s="1142"/>
      <c r="BL56" s="1142"/>
      <c r="BM56" s="1142"/>
      <c r="BN56" s="1142"/>
      <c r="BO56" s="1142"/>
      <c r="BP56" s="1140"/>
      <c r="BQ56" s="1140"/>
      <c r="BR56" s="1140"/>
      <c r="BS56" s="1140"/>
      <c r="BT56" s="1140"/>
      <c r="BU56" s="1140"/>
      <c r="BV56" s="1140"/>
      <c r="BW56" s="1140"/>
      <c r="BX56" s="1140"/>
      <c r="BY56" s="1140"/>
      <c r="BZ56" s="1140"/>
      <c r="CA56" s="1140"/>
      <c r="CB56" s="1140"/>
      <c r="CC56" s="1140"/>
      <c r="CD56" s="1140"/>
      <c r="CE56" s="1140"/>
      <c r="CF56" s="1140"/>
      <c r="CG56" s="1140"/>
      <c r="CH56" s="1140"/>
      <c r="CI56" s="1140"/>
      <c r="CJ56" s="1140"/>
      <c r="CK56" s="1140"/>
      <c r="CL56" s="1140"/>
      <c r="CM56" s="1140"/>
      <c r="CN56" s="1140"/>
      <c r="CO56" s="1140"/>
      <c r="CP56" s="1140"/>
      <c r="CQ56" s="1140"/>
      <c r="CR56" s="1140"/>
      <c r="CS56" s="1140"/>
      <c r="CT56" s="1140"/>
      <c r="CU56" s="1140"/>
      <c r="CV56" s="1140"/>
      <c r="CW56" s="1140"/>
      <c r="CX56" s="1140"/>
      <c r="CY56" s="1140"/>
      <c r="CZ56" s="1140"/>
      <c r="DA56" s="1140"/>
      <c r="DB56" s="1140"/>
      <c r="DC56" s="1140"/>
    </row>
    <row r="57" spans="1:109" s="335" customFormat="1" x14ac:dyDescent="0.15">
      <c r="B57" s="339"/>
      <c r="G57" s="1135"/>
      <c r="H57" s="1135"/>
      <c r="I57" s="1144"/>
      <c r="J57" s="1144"/>
      <c r="K57" s="1141"/>
      <c r="L57" s="1141"/>
      <c r="M57" s="1141"/>
      <c r="N57" s="1141"/>
      <c r="AM57" s="320"/>
      <c r="AN57" s="1139"/>
      <c r="AO57" s="1139"/>
      <c r="AP57" s="1139"/>
      <c r="AQ57" s="1139"/>
      <c r="AR57" s="1139"/>
      <c r="AS57" s="1139"/>
      <c r="AT57" s="1139"/>
      <c r="AU57" s="1139"/>
      <c r="AV57" s="1139"/>
      <c r="AW57" s="1139"/>
      <c r="AX57" s="1139"/>
      <c r="AY57" s="1139"/>
      <c r="AZ57" s="1139"/>
      <c r="BA57" s="1139"/>
      <c r="BB57" s="1142" t="s">
        <v>563</v>
      </c>
      <c r="BC57" s="1142"/>
      <c r="BD57" s="1142"/>
      <c r="BE57" s="1142"/>
      <c r="BF57" s="1142"/>
      <c r="BG57" s="1142"/>
      <c r="BH57" s="1142"/>
      <c r="BI57" s="1142"/>
      <c r="BJ57" s="1142"/>
      <c r="BK57" s="1142"/>
      <c r="BL57" s="1142"/>
      <c r="BM57" s="1142"/>
      <c r="BN57" s="1142"/>
      <c r="BO57" s="1142"/>
      <c r="BP57" s="1140">
        <v>57.7</v>
      </c>
      <c r="BQ57" s="1140"/>
      <c r="BR57" s="1140"/>
      <c r="BS57" s="1140"/>
      <c r="BT57" s="1140"/>
      <c r="BU57" s="1140"/>
      <c r="BV57" s="1140"/>
      <c r="BW57" s="1140"/>
      <c r="BX57" s="1140">
        <v>59.3</v>
      </c>
      <c r="BY57" s="1140"/>
      <c r="BZ57" s="1140"/>
      <c r="CA57" s="1140"/>
      <c r="CB57" s="1140"/>
      <c r="CC57" s="1140"/>
      <c r="CD57" s="1140"/>
      <c r="CE57" s="1140"/>
      <c r="CF57" s="1140">
        <v>60.4</v>
      </c>
      <c r="CG57" s="1140"/>
      <c r="CH57" s="1140"/>
      <c r="CI57" s="1140"/>
      <c r="CJ57" s="1140"/>
      <c r="CK57" s="1140"/>
      <c r="CL57" s="1140"/>
      <c r="CM57" s="1140"/>
      <c r="CN57" s="1140">
        <v>61.1</v>
      </c>
      <c r="CO57" s="1140"/>
      <c r="CP57" s="1140"/>
      <c r="CQ57" s="1140"/>
      <c r="CR57" s="1140"/>
      <c r="CS57" s="1140"/>
      <c r="CT57" s="1140"/>
      <c r="CU57" s="1140"/>
      <c r="CV57" s="1140">
        <v>48</v>
      </c>
      <c r="CW57" s="1140"/>
      <c r="CX57" s="1140"/>
      <c r="CY57" s="1140"/>
      <c r="CZ57" s="1140"/>
      <c r="DA57" s="1140"/>
      <c r="DB57" s="1140"/>
      <c r="DC57" s="1140"/>
      <c r="DD57" s="340"/>
      <c r="DE57" s="339"/>
    </row>
    <row r="58" spans="1:109" s="335" customFormat="1" x14ac:dyDescent="0.15">
      <c r="A58" s="320"/>
      <c r="B58" s="339"/>
      <c r="G58" s="1135"/>
      <c r="H58" s="1135"/>
      <c r="I58" s="1144"/>
      <c r="J58" s="1144"/>
      <c r="K58" s="1141"/>
      <c r="L58" s="1141"/>
      <c r="M58" s="1141"/>
      <c r="N58" s="1141"/>
      <c r="AM58" s="320"/>
      <c r="AN58" s="1139"/>
      <c r="AO58" s="1139"/>
      <c r="AP58" s="1139"/>
      <c r="AQ58" s="1139"/>
      <c r="AR58" s="1139"/>
      <c r="AS58" s="1139"/>
      <c r="AT58" s="1139"/>
      <c r="AU58" s="1139"/>
      <c r="AV58" s="1139"/>
      <c r="AW58" s="1139"/>
      <c r="AX58" s="1139"/>
      <c r="AY58" s="1139"/>
      <c r="AZ58" s="1139"/>
      <c r="BA58" s="1139"/>
      <c r="BB58" s="1142"/>
      <c r="BC58" s="1142"/>
      <c r="BD58" s="1142"/>
      <c r="BE58" s="1142"/>
      <c r="BF58" s="1142"/>
      <c r="BG58" s="1142"/>
      <c r="BH58" s="1142"/>
      <c r="BI58" s="1142"/>
      <c r="BJ58" s="1142"/>
      <c r="BK58" s="1142"/>
      <c r="BL58" s="1142"/>
      <c r="BM58" s="1142"/>
      <c r="BN58" s="1142"/>
      <c r="BO58" s="1142"/>
      <c r="BP58" s="1140"/>
      <c r="BQ58" s="1140"/>
      <c r="BR58" s="1140"/>
      <c r="BS58" s="1140"/>
      <c r="BT58" s="1140"/>
      <c r="BU58" s="1140"/>
      <c r="BV58" s="1140"/>
      <c r="BW58" s="1140"/>
      <c r="BX58" s="1140"/>
      <c r="BY58" s="1140"/>
      <c r="BZ58" s="1140"/>
      <c r="CA58" s="1140"/>
      <c r="CB58" s="1140"/>
      <c r="CC58" s="1140"/>
      <c r="CD58" s="1140"/>
      <c r="CE58" s="1140"/>
      <c r="CF58" s="1140"/>
      <c r="CG58" s="1140"/>
      <c r="CH58" s="1140"/>
      <c r="CI58" s="1140"/>
      <c r="CJ58" s="1140"/>
      <c r="CK58" s="1140"/>
      <c r="CL58" s="1140"/>
      <c r="CM58" s="1140"/>
      <c r="CN58" s="1140"/>
      <c r="CO58" s="1140"/>
      <c r="CP58" s="1140"/>
      <c r="CQ58" s="1140"/>
      <c r="CR58" s="1140"/>
      <c r="CS58" s="1140"/>
      <c r="CT58" s="1140"/>
      <c r="CU58" s="1140"/>
      <c r="CV58" s="1140"/>
      <c r="CW58" s="1140"/>
      <c r="CX58" s="1140"/>
      <c r="CY58" s="1140"/>
      <c r="CZ58" s="1140"/>
      <c r="DA58" s="1140"/>
      <c r="DB58" s="1140"/>
      <c r="DC58" s="1140"/>
      <c r="DD58" s="340"/>
      <c r="DE58" s="339"/>
    </row>
    <row r="59" spans="1:109" s="335" customFormat="1" x14ac:dyDescent="0.15">
      <c r="A59" s="320"/>
      <c r="B59" s="339"/>
      <c r="K59" s="341"/>
      <c r="L59" s="341"/>
      <c r="M59" s="341"/>
      <c r="N59" s="341"/>
      <c r="AQ59" s="341"/>
      <c r="AR59" s="341"/>
      <c r="AS59" s="341"/>
      <c r="AT59" s="341"/>
      <c r="BC59" s="341"/>
      <c r="BD59" s="341"/>
      <c r="BE59" s="341"/>
      <c r="BF59" s="341"/>
      <c r="BO59" s="341"/>
      <c r="BP59" s="341"/>
      <c r="BQ59" s="341"/>
      <c r="BR59" s="341"/>
      <c r="CA59" s="341"/>
      <c r="CB59" s="341"/>
      <c r="CC59" s="341"/>
      <c r="CD59" s="341"/>
      <c r="CM59" s="341"/>
      <c r="CN59" s="341"/>
      <c r="CO59" s="341"/>
      <c r="CP59" s="341"/>
      <c r="CY59" s="341"/>
      <c r="CZ59" s="341"/>
      <c r="DA59" s="341"/>
      <c r="DB59" s="341"/>
      <c r="DC59" s="341"/>
      <c r="DD59" s="340"/>
      <c r="DE59" s="339"/>
    </row>
    <row r="60" spans="1:109" s="335" customFormat="1" x14ac:dyDescent="0.15">
      <c r="A60" s="320"/>
      <c r="B60" s="339"/>
      <c r="K60" s="341"/>
      <c r="L60" s="341"/>
      <c r="M60" s="341"/>
      <c r="N60" s="341"/>
      <c r="AQ60" s="341"/>
      <c r="AR60" s="341"/>
      <c r="AS60" s="341"/>
      <c r="AT60" s="341"/>
      <c r="BC60" s="341"/>
      <c r="BD60" s="341"/>
      <c r="BE60" s="341"/>
      <c r="BF60" s="341"/>
      <c r="BO60" s="341"/>
      <c r="BP60" s="341"/>
      <c r="BQ60" s="341"/>
      <c r="BR60" s="341"/>
      <c r="CA60" s="341"/>
      <c r="CB60" s="341"/>
      <c r="CC60" s="341"/>
      <c r="CD60" s="341"/>
      <c r="CM60" s="341"/>
      <c r="CN60" s="341"/>
      <c r="CO60" s="341"/>
      <c r="CP60" s="341"/>
      <c r="CY60" s="341"/>
      <c r="CZ60" s="341"/>
      <c r="DA60" s="341"/>
      <c r="DB60" s="341"/>
      <c r="DC60" s="341"/>
      <c r="DD60" s="340"/>
      <c r="DE60" s="339"/>
    </row>
    <row r="61" spans="1:109" s="335" customFormat="1" x14ac:dyDescent="0.15">
      <c r="A61" s="320"/>
      <c r="B61" s="342"/>
      <c r="C61" s="343"/>
      <c r="D61" s="343"/>
      <c r="E61" s="343"/>
      <c r="F61" s="343"/>
      <c r="G61" s="343"/>
      <c r="H61" s="343"/>
      <c r="I61" s="343"/>
      <c r="J61" s="343"/>
      <c r="K61" s="343"/>
      <c r="L61" s="343"/>
      <c r="M61" s="344"/>
      <c r="N61" s="344"/>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4"/>
      <c r="AT61" s="344"/>
      <c r="AU61" s="343"/>
      <c r="AV61" s="343"/>
      <c r="AW61" s="343"/>
      <c r="AX61" s="343"/>
      <c r="AY61" s="343"/>
      <c r="AZ61" s="343"/>
      <c r="BA61" s="343"/>
      <c r="BB61" s="343"/>
      <c r="BC61" s="343"/>
      <c r="BD61" s="343"/>
      <c r="BE61" s="344"/>
      <c r="BF61" s="344"/>
      <c r="BG61" s="343"/>
      <c r="BH61" s="343"/>
      <c r="BI61" s="343"/>
      <c r="BJ61" s="343"/>
      <c r="BK61" s="343"/>
      <c r="BL61" s="343"/>
      <c r="BM61" s="343"/>
      <c r="BN61" s="343"/>
      <c r="BO61" s="343"/>
      <c r="BP61" s="343"/>
      <c r="BQ61" s="344"/>
      <c r="BR61" s="344"/>
      <c r="BS61" s="343"/>
      <c r="BT61" s="343"/>
      <c r="BU61" s="343"/>
      <c r="BV61" s="343"/>
      <c r="BW61" s="343"/>
      <c r="BX61" s="343"/>
      <c r="BY61" s="343"/>
      <c r="BZ61" s="343"/>
      <c r="CA61" s="343"/>
      <c r="CB61" s="343"/>
      <c r="CC61" s="344"/>
      <c r="CD61" s="344"/>
      <c r="CE61" s="343"/>
      <c r="CF61" s="343"/>
      <c r="CG61" s="343"/>
      <c r="CH61" s="343"/>
      <c r="CI61" s="343"/>
      <c r="CJ61" s="343"/>
      <c r="CK61" s="343"/>
      <c r="CL61" s="343"/>
      <c r="CM61" s="343"/>
      <c r="CN61" s="343"/>
      <c r="CO61" s="344"/>
      <c r="CP61" s="344"/>
      <c r="CQ61" s="343"/>
      <c r="CR61" s="343"/>
      <c r="CS61" s="343"/>
      <c r="CT61" s="343"/>
      <c r="CU61" s="343"/>
      <c r="CV61" s="343"/>
      <c r="CW61" s="343"/>
      <c r="CX61" s="343"/>
      <c r="CY61" s="343"/>
      <c r="CZ61" s="343"/>
      <c r="DA61" s="344"/>
      <c r="DB61" s="344"/>
      <c r="DC61" s="344"/>
      <c r="DD61" s="345"/>
      <c r="DE61" s="339"/>
    </row>
    <row r="62" spans="1:109" x14ac:dyDescent="0.15">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20"/>
    </row>
    <row r="63" spans="1:109" ht="17.25" x14ac:dyDescent="0.15">
      <c r="B63" s="346" t="s">
        <v>565</v>
      </c>
    </row>
    <row r="64" spans="1:109" x14ac:dyDescent="0.15">
      <c r="B64" s="327"/>
      <c r="G64" s="334"/>
      <c r="I64" s="347"/>
      <c r="J64" s="347"/>
      <c r="K64" s="347"/>
      <c r="L64" s="347"/>
      <c r="M64" s="347"/>
      <c r="N64" s="348"/>
      <c r="AM64" s="334"/>
      <c r="AN64" s="334" t="s">
        <v>559</v>
      </c>
      <c r="AP64" s="335"/>
      <c r="AQ64" s="335"/>
      <c r="AR64" s="335"/>
      <c r="AY64" s="334"/>
      <c r="BA64" s="335"/>
      <c r="BB64" s="335"/>
      <c r="BC64" s="335"/>
      <c r="BK64" s="334"/>
      <c r="BM64" s="335"/>
      <c r="BN64" s="335"/>
      <c r="BO64" s="335"/>
      <c r="BW64" s="334"/>
      <c r="BY64" s="335"/>
      <c r="BZ64" s="335"/>
      <c r="CA64" s="335"/>
      <c r="CI64" s="334"/>
      <c r="CK64" s="335"/>
      <c r="CL64" s="335"/>
      <c r="CM64" s="335"/>
      <c r="CU64" s="334"/>
      <c r="CW64" s="335"/>
      <c r="CX64" s="335"/>
      <c r="CY64" s="335"/>
    </row>
    <row r="65" spans="2:107" x14ac:dyDescent="0.15">
      <c r="B65" s="327"/>
      <c r="AN65" s="1126" t="s">
        <v>569</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x14ac:dyDescent="0.15">
      <c r="B66" s="327"/>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x14ac:dyDescent="0.15">
      <c r="B67" s="327"/>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x14ac:dyDescent="0.15">
      <c r="B68" s="327"/>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x14ac:dyDescent="0.15">
      <c r="B69" s="327"/>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x14ac:dyDescent="0.15">
      <c r="B70" s="327"/>
      <c r="H70" s="349"/>
      <c r="I70" s="349"/>
      <c r="J70" s="350"/>
      <c r="K70" s="350"/>
      <c r="L70" s="351"/>
      <c r="M70" s="350"/>
      <c r="N70" s="351"/>
      <c r="AN70" s="336"/>
      <c r="AO70" s="336"/>
      <c r="AP70" s="336"/>
      <c r="AZ70" s="336"/>
      <c r="BA70" s="336"/>
      <c r="BB70" s="336"/>
      <c r="BL70" s="336"/>
      <c r="BM70" s="336"/>
      <c r="BN70" s="336"/>
      <c r="BX70" s="336"/>
      <c r="BY70" s="336"/>
      <c r="BZ70" s="336"/>
      <c r="CJ70" s="336"/>
      <c r="CK70" s="336"/>
      <c r="CL70" s="336"/>
      <c r="CV70" s="336"/>
      <c r="CW70" s="336"/>
      <c r="CX70" s="336"/>
    </row>
    <row r="71" spans="2:107" x14ac:dyDescent="0.15">
      <c r="B71" s="327"/>
      <c r="G71" s="352"/>
      <c r="I71" s="353"/>
      <c r="J71" s="350"/>
      <c r="K71" s="350"/>
      <c r="L71" s="351"/>
      <c r="M71" s="350"/>
      <c r="N71" s="351"/>
      <c r="AM71" s="352"/>
      <c r="AN71" s="320" t="s">
        <v>560</v>
      </c>
    </row>
    <row r="72" spans="2:107" x14ac:dyDescent="0.15">
      <c r="B72" s="327"/>
      <c r="G72" s="1135"/>
      <c r="H72" s="1135"/>
      <c r="I72" s="1135"/>
      <c r="J72" s="1135"/>
      <c r="K72" s="337"/>
      <c r="L72" s="337"/>
      <c r="M72" s="338"/>
      <c r="N72" s="338"/>
      <c r="AN72" s="1136"/>
      <c r="AO72" s="1137"/>
      <c r="AP72" s="1137"/>
      <c r="AQ72" s="1137"/>
      <c r="AR72" s="1137"/>
      <c r="AS72" s="1137"/>
      <c r="AT72" s="1137"/>
      <c r="AU72" s="1137"/>
      <c r="AV72" s="1137"/>
      <c r="AW72" s="1137"/>
      <c r="AX72" s="1137"/>
      <c r="AY72" s="1137"/>
      <c r="AZ72" s="1137"/>
      <c r="BA72" s="1137"/>
      <c r="BB72" s="1137"/>
      <c r="BC72" s="1137"/>
      <c r="BD72" s="1137"/>
      <c r="BE72" s="1137"/>
      <c r="BF72" s="1137"/>
      <c r="BG72" s="1137"/>
      <c r="BH72" s="1137"/>
      <c r="BI72" s="1137"/>
      <c r="BJ72" s="1137"/>
      <c r="BK72" s="1137"/>
      <c r="BL72" s="1137"/>
      <c r="BM72" s="1137"/>
      <c r="BN72" s="1137"/>
      <c r="BO72" s="1138"/>
      <c r="BP72" s="1139" t="s">
        <v>414</v>
      </c>
      <c r="BQ72" s="1139"/>
      <c r="BR72" s="1139"/>
      <c r="BS72" s="1139"/>
      <c r="BT72" s="1139"/>
      <c r="BU72" s="1139"/>
      <c r="BV72" s="1139"/>
      <c r="BW72" s="1139"/>
      <c r="BX72" s="1139" t="s">
        <v>535</v>
      </c>
      <c r="BY72" s="1139"/>
      <c r="BZ72" s="1139"/>
      <c r="CA72" s="1139"/>
      <c r="CB72" s="1139"/>
      <c r="CC72" s="1139"/>
      <c r="CD72" s="1139"/>
      <c r="CE72" s="1139"/>
      <c r="CF72" s="1139" t="s">
        <v>536</v>
      </c>
      <c r="CG72" s="1139"/>
      <c r="CH72" s="1139"/>
      <c r="CI72" s="1139"/>
      <c r="CJ72" s="1139"/>
      <c r="CK72" s="1139"/>
      <c r="CL72" s="1139"/>
      <c r="CM72" s="1139"/>
      <c r="CN72" s="1139" t="s">
        <v>537</v>
      </c>
      <c r="CO72" s="1139"/>
      <c r="CP72" s="1139"/>
      <c r="CQ72" s="1139"/>
      <c r="CR72" s="1139"/>
      <c r="CS72" s="1139"/>
      <c r="CT72" s="1139"/>
      <c r="CU72" s="1139"/>
      <c r="CV72" s="1139" t="s">
        <v>538</v>
      </c>
      <c r="CW72" s="1139"/>
      <c r="CX72" s="1139"/>
      <c r="CY72" s="1139"/>
      <c r="CZ72" s="1139"/>
      <c r="DA72" s="1139"/>
      <c r="DB72" s="1139"/>
      <c r="DC72" s="1139"/>
    </row>
    <row r="73" spans="2:107" x14ac:dyDescent="0.15">
      <c r="B73" s="327"/>
      <c r="G73" s="1145"/>
      <c r="H73" s="1145"/>
      <c r="I73" s="1145"/>
      <c r="J73" s="1145"/>
      <c r="K73" s="1146"/>
      <c r="L73" s="1146"/>
      <c r="M73" s="1146"/>
      <c r="N73" s="1146"/>
      <c r="AM73" s="336"/>
      <c r="AN73" s="1142" t="s">
        <v>561</v>
      </c>
      <c r="AO73" s="1142"/>
      <c r="AP73" s="1142"/>
      <c r="AQ73" s="1142"/>
      <c r="AR73" s="1142"/>
      <c r="AS73" s="1142"/>
      <c r="AT73" s="1142"/>
      <c r="AU73" s="1142"/>
      <c r="AV73" s="1142"/>
      <c r="AW73" s="1142"/>
      <c r="AX73" s="1142"/>
      <c r="AY73" s="1142"/>
      <c r="AZ73" s="1142"/>
      <c r="BA73" s="1142"/>
      <c r="BB73" s="1142" t="s">
        <v>562</v>
      </c>
      <c r="BC73" s="1142"/>
      <c r="BD73" s="1142"/>
      <c r="BE73" s="1142"/>
      <c r="BF73" s="1142"/>
      <c r="BG73" s="1142"/>
      <c r="BH73" s="1142"/>
      <c r="BI73" s="1142"/>
      <c r="BJ73" s="1142"/>
      <c r="BK73" s="1142"/>
      <c r="BL73" s="1142"/>
      <c r="BM73" s="1142"/>
      <c r="BN73" s="1142"/>
      <c r="BO73" s="1142"/>
      <c r="BP73" s="1140"/>
      <c r="BQ73" s="1140"/>
      <c r="BR73" s="1140"/>
      <c r="BS73" s="1140"/>
      <c r="BT73" s="1140"/>
      <c r="BU73" s="1140"/>
      <c r="BV73" s="1140"/>
      <c r="BW73" s="1140"/>
      <c r="BX73" s="1140"/>
      <c r="BY73" s="1140"/>
      <c r="BZ73" s="1140"/>
      <c r="CA73" s="1140"/>
      <c r="CB73" s="1140"/>
      <c r="CC73" s="1140"/>
      <c r="CD73" s="1140"/>
      <c r="CE73" s="1140"/>
      <c r="CF73" s="1140"/>
      <c r="CG73" s="1140"/>
      <c r="CH73" s="1140"/>
      <c r="CI73" s="1140"/>
      <c r="CJ73" s="1140"/>
      <c r="CK73" s="1140"/>
      <c r="CL73" s="1140"/>
      <c r="CM73" s="1140"/>
      <c r="CN73" s="1140"/>
      <c r="CO73" s="1140"/>
      <c r="CP73" s="1140"/>
      <c r="CQ73" s="1140"/>
      <c r="CR73" s="1140"/>
      <c r="CS73" s="1140"/>
      <c r="CT73" s="1140"/>
      <c r="CU73" s="1140"/>
      <c r="CV73" s="1140"/>
      <c r="CW73" s="1140"/>
      <c r="CX73" s="1140"/>
      <c r="CY73" s="1140"/>
      <c r="CZ73" s="1140"/>
      <c r="DA73" s="1140"/>
      <c r="DB73" s="1140"/>
      <c r="DC73" s="1140"/>
    </row>
    <row r="74" spans="2:107" x14ac:dyDescent="0.15">
      <c r="B74" s="327"/>
      <c r="G74" s="1145"/>
      <c r="H74" s="1145"/>
      <c r="I74" s="1145"/>
      <c r="J74" s="1145"/>
      <c r="K74" s="1146"/>
      <c r="L74" s="1146"/>
      <c r="M74" s="1146"/>
      <c r="N74" s="1146"/>
      <c r="AM74" s="336"/>
      <c r="AN74" s="1142"/>
      <c r="AO74" s="1142"/>
      <c r="AP74" s="1142"/>
      <c r="AQ74" s="1142"/>
      <c r="AR74" s="1142"/>
      <c r="AS74" s="1142"/>
      <c r="AT74" s="1142"/>
      <c r="AU74" s="1142"/>
      <c r="AV74" s="1142"/>
      <c r="AW74" s="1142"/>
      <c r="AX74" s="1142"/>
      <c r="AY74" s="1142"/>
      <c r="AZ74" s="1142"/>
      <c r="BA74" s="1142"/>
      <c r="BB74" s="1142"/>
      <c r="BC74" s="1142"/>
      <c r="BD74" s="1142"/>
      <c r="BE74" s="1142"/>
      <c r="BF74" s="1142"/>
      <c r="BG74" s="1142"/>
      <c r="BH74" s="1142"/>
      <c r="BI74" s="1142"/>
      <c r="BJ74" s="1142"/>
      <c r="BK74" s="1142"/>
      <c r="BL74" s="1142"/>
      <c r="BM74" s="1142"/>
      <c r="BN74" s="1142"/>
      <c r="BO74" s="1142"/>
      <c r="BP74" s="1140"/>
      <c r="BQ74" s="1140"/>
      <c r="BR74" s="1140"/>
      <c r="BS74" s="1140"/>
      <c r="BT74" s="1140"/>
      <c r="BU74" s="1140"/>
      <c r="BV74" s="1140"/>
      <c r="BW74" s="1140"/>
      <c r="BX74" s="1140"/>
      <c r="BY74" s="1140"/>
      <c r="BZ74" s="1140"/>
      <c r="CA74" s="1140"/>
      <c r="CB74" s="1140"/>
      <c r="CC74" s="1140"/>
      <c r="CD74" s="1140"/>
      <c r="CE74" s="1140"/>
      <c r="CF74" s="1140"/>
      <c r="CG74" s="1140"/>
      <c r="CH74" s="1140"/>
      <c r="CI74" s="1140"/>
      <c r="CJ74" s="1140"/>
      <c r="CK74" s="1140"/>
      <c r="CL74" s="1140"/>
      <c r="CM74" s="1140"/>
      <c r="CN74" s="1140"/>
      <c r="CO74" s="1140"/>
      <c r="CP74" s="1140"/>
      <c r="CQ74" s="1140"/>
      <c r="CR74" s="1140"/>
      <c r="CS74" s="1140"/>
      <c r="CT74" s="1140"/>
      <c r="CU74" s="1140"/>
      <c r="CV74" s="1140"/>
      <c r="CW74" s="1140"/>
      <c r="CX74" s="1140"/>
      <c r="CY74" s="1140"/>
      <c r="CZ74" s="1140"/>
      <c r="DA74" s="1140"/>
      <c r="DB74" s="1140"/>
      <c r="DC74" s="1140"/>
    </row>
    <row r="75" spans="2:107" x14ac:dyDescent="0.15">
      <c r="B75" s="327"/>
      <c r="G75" s="1145"/>
      <c r="H75" s="1145"/>
      <c r="I75" s="1135"/>
      <c r="J75" s="1135"/>
      <c r="K75" s="1141"/>
      <c r="L75" s="1141"/>
      <c r="M75" s="1141"/>
      <c r="N75" s="1141"/>
      <c r="AM75" s="336"/>
      <c r="AN75" s="1142"/>
      <c r="AO75" s="1142"/>
      <c r="AP75" s="1142"/>
      <c r="AQ75" s="1142"/>
      <c r="AR75" s="1142"/>
      <c r="AS75" s="1142"/>
      <c r="AT75" s="1142"/>
      <c r="AU75" s="1142"/>
      <c r="AV75" s="1142"/>
      <c r="AW75" s="1142"/>
      <c r="AX75" s="1142"/>
      <c r="AY75" s="1142"/>
      <c r="AZ75" s="1142"/>
      <c r="BA75" s="1142"/>
      <c r="BB75" s="1142" t="s">
        <v>566</v>
      </c>
      <c r="BC75" s="1142"/>
      <c r="BD75" s="1142"/>
      <c r="BE75" s="1142"/>
      <c r="BF75" s="1142"/>
      <c r="BG75" s="1142"/>
      <c r="BH75" s="1142"/>
      <c r="BI75" s="1142"/>
      <c r="BJ75" s="1142"/>
      <c r="BK75" s="1142"/>
      <c r="BL75" s="1142"/>
      <c r="BM75" s="1142"/>
      <c r="BN75" s="1142"/>
      <c r="BO75" s="1142"/>
      <c r="BP75" s="1140">
        <v>4.5999999999999996</v>
      </c>
      <c r="BQ75" s="1140"/>
      <c r="BR75" s="1140"/>
      <c r="BS75" s="1140"/>
      <c r="BT75" s="1140"/>
      <c r="BU75" s="1140"/>
      <c r="BV75" s="1140"/>
      <c r="BW75" s="1140"/>
      <c r="BX75" s="1140">
        <v>4.4000000000000004</v>
      </c>
      <c r="BY75" s="1140"/>
      <c r="BZ75" s="1140"/>
      <c r="CA75" s="1140"/>
      <c r="CB75" s="1140"/>
      <c r="CC75" s="1140"/>
      <c r="CD75" s="1140"/>
      <c r="CE75" s="1140"/>
      <c r="CF75" s="1140">
        <v>4.2</v>
      </c>
      <c r="CG75" s="1140"/>
      <c r="CH75" s="1140"/>
      <c r="CI75" s="1140"/>
      <c r="CJ75" s="1140"/>
      <c r="CK75" s="1140"/>
      <c r="CL75" s="1140"/>
      <c r="CM75" s="1140"/>
      <c r="CN75" s="1140">
        <v>4</v>
      </c>
      <c r="CO75" s="1140"/>
      <c r="CP75" s="1140"/>
      <c r="CQ75" s="1140"/>
      <c r="CR75" s="1140"/>
      <c r="CS75" s="1140"/>
      <c r="CT75" s="1140"/>
      <c r="CU75" s="1140"/>
      <c r="CV75" s="1140">
        <v>3.9</v>
      </c>
      <c r="CW75" s="1140"/>
      <c r="CX75" s="1140"/>
      <c r="CY75" s="1140"/>
      <c r="CZ75" s="1140"/>
      <c r="DA75" s="1140"/>
      <c r="DB75" s="1140"/>
      <c r="DC75" s="1140"/>
    </row>
    <row r="76" spans="2:107" x14ac:dyDescent="0.15">
      <c r="B76" s="327"/>
      <c r="G76" s="1145"/>
      <c r="H76" s="1145"/>
      <c r="I76" s="1135"/>
      <c r="J76" s="1135"/>
      <c r="K76" s="1141"/>
      <c r="L76" s="1141"/>
      <c r="M76" s="1141"/>
      <c r="N76" s="1141"/>
      <c r="AM76" s="336"/>
      <c r="AN76" s="1142"/>
      <c r="AO76" s="1142"/>
      <c r="AP76" s="1142"/>
      <c r="AQ76" s="1142"/>
      <c r="AR76" s="1142"/>
      <c r="AS76" s="1142"/>
      <c r="AT76" s="1142"/>
      <c r="AU76" s="1142"/>
      <c r="AV76" s="1142"/>
      <c r="AW76" s="1142"/>
      <c r="AX76" s="1142"/>
      <c r="AY76" s="1142"/>
      <c r="AZ76" s="1142"/>
      <c r="BA76" s="1142"/>
      <c r="BB76" s="1142"/>
      <c r="BC76" s="1142"/>
      <c r="BD76" s="1142"/>
      <c r="BE76" s="1142"/>
      <c r="BF76" s="1142"/>
      <c r="BG76" s="1142"/>
      <c r="BH76" s="1142"/>
      <c r="BI76" s="1142"/>
      <c r="BJ76" s="1142"/>
      <c r="BK76" s="1142"/>
      <c r="BL76" s="1142"/>
      <c r="BM76" s="1142"/>
      <c r="BN76" s="1142"/>
      <c r="BO76" s="1142"/>
      <c r="BP76" s="1140"/>
      <c r="BQ76" s="1140"/>
      <c r="BR76" s="1140"/>
      <c r="BS76" s="1140"/>
      <c r="BT76" s="1140"/>
      <c r="BU76" s="1140"/>
      <c r="BV76" s="1140"/>
      <c r="BW76" s="1140"/>
      <c r="BX76" s="1140"/>
      <c r="BY76" s="1140"/>
      <c r="BZ76" s="1140"/>
      <c r="CA76" s="1140"/>
      <c r="CB76" s="1140"/>
      <c r="CC76" s="1140"/>
      <c r="CD76" s="1140"/>
      <c r="CE76" s="1140"/>
      <c r="CF76" s="1140"/>
      <c r="CG76" s="1140"/>
      <c r="CH76" s="1140"/>
      <c r="CI76" s="1140"/>
      <c r="CJ76" s="1140"/>
      <c r="CK76" s="1140"/>
      <c r="CL76" s="1140"/>
      <c r="CM76" s="1140"/>
      <c r="CN76" s="1140"/>
      <c r="CO76" s="1140"/>
      <c r="CP76" s="1140"/>
      <c r="CQ76" s="1140"/>
      <c r="CR76" s="1140"/>
      <c r="CS76" s="1140"/>
      <c r="CT76" s="1140"/>
      <c r="CU76" s="1140"/>
      <c r="CV76" s="1140"/>
      <c r="CW76" s="1140"/>
      <c r="CX76" s="1140"/>
      <c r="CY76" s="1140"/>
      <c r="CZ76" s="1140"/>
      <c r="DA76" s="1140"/>
      <c r="DB76" s="1140"/>
      <c r="DC76" s="1140"/>
    </row>
    <row r="77" spans="2:107" x14ac:dyDescent="0.15">
      <c r="B77" s="327"/>
      <c r="G77" s="1135"/>
      <c r="H77" s="1135"/>
      <c r="I77" s="1135"/>
      <c r="J77" s="1135"/>
      <c r="K77" s="1146"/>
      <c r="L77" s="1146"/>
      <c r="M77" s="1146"/>
      <c r="N77" s="1146"/>
      <c r="AN77" s="1139" t="s">
        <v>564</v>
      </c>
      <c r="AO77" s="1139"/>
      <c r="AP77" s="1139"/>
      <c r="AQ77" s="1139"/>
      <c r="AR77" s="1139"/>
      <c r="AS77" s="1139"/>
      <c r="AT77" s="1139"/>
      <c r="AU77" s="1139"/>
      <c r="AV77" s="1139"/>
      <c r="AW77" s="1139"/>
      <c r="AX77" s="1139"/>
      <c r="AY77" s="1139"/>
      <c r="AZ77" s="1139"/>
      <c r="BA77" s="1139"/>
      <c r="BB77" s="1142" t="s">
        <v>562</v>
      </c>
      <c r="BC77" s="1142"/>
      <c r="BD77" s="1142"/>
      <c r="BE77" s="1142"/>
      <c r="BF77" s="1142"/>
      <c r="BG77" s="1142"/>
      <c r="BH77" s="1142"/>
      <c r="BI77" s="1142"/>
      <c r="BJ77" s="1142"/>
      <c r="BK77" s="1142"/>
      <c r="BL77" s="1142"/>
      <c r="BM77" s="1142"/>
      <c r="BN77" s="1142"/>
      <c r="BO77" s="1142"/>
      <c r="BP77" s="1140">
        <v>0</v>
      </c>
      <c r="BQ77" s="1140"/>
      <c r="BR77" s="1140"/>
      <c r="BS77" s="1140"/>
      <c r="BT77" s="1140"/>
      <c r="BU77" s="1140"/>
      <c r="BV77" s="1140"/>
      <c r="BW77" s="1140"/>
      <c r="BX77" s="1140">
        <v>0</v>
      </c>
      <c r="BY77" s="1140"/>
      <c r="BZ77" s="1140"/>
      <c r="CA77" s="1140"/>
      <c r="CB77" s="1140"/>
      <c r="CC77" s="1140"/>
      <c r="CD77" s="1140"/>
      <c r="CE77" s="1140"/>
      <c r="CF77" s="1140">
        <v>0</v>
      </c>
      <c r="CG77" s="1140"/>
      <c r="CH77" s="1140"/>
      <c r="CI77" s="1140"/>
      <c r="CJ77" s="1140"/>
      <c r="CK77" s="1140"/>
      <c r="CL77" s="1140"/>
      <c r="CM77" s="1140"/>
      <c r="CN77" s="1140">
        <v>0</v>
      </c>
      <c r="CO77" s="1140"/>
      <c r="CP77" s="1140"/>
      <c r="CQ77" s="1140"/>
      <c r="CR77" s="1140"/>
      <c r="CS77" s="1140"/>
      <c r="CT77" s="1140"/>
      <c r="CU77" s="1140"/>
      <c r="CV77" s="1140">
        <v>0</v>
      </c>
      <c r="CW77" s="1140"/>
      <c r="CX77" s="1140"/>
      <c r="CY77" s="1140"/>
      <c r="CZ77" s="1140"/>
      <c r="DA77" s="1140"/>
      <c r="DB77" s="1140"/>
      <c r="DC77" s="1140"/>
    </row>
    <row r="78" spans="2:107" x14ac:dyDescent="0.15">
      <c r="B78" s="327"/>
      <c r="G78" s="1135"/>
      <c r="H78" s="1135"/>
      <c r="I78" s="1135"/>
      <c r="J78" s="1135"/>
      <c r="K78" s="1146"/>
      <c r="L78" s="1146"/>
      <c r="M78" s="1146"/>
      <c r="N78" s="1146"/>
      <c r="AN78" s="1139"/>
      <c r="AO78" s="1139"/>
      <c r="AP78" s="1139"/>
      <c r="AQ78" s="1139"/>
      <c r="AR78" s="1139"/>
      <c r="AS78" s="1139"/>
      <c r="AT78" s="1139"/>
      <c r="AU78" s="1139"/>
      <c r="AV78" s="1139"/>
      <c r="AW78" s="1139"/>
      <c r="AX78" s="1139"/>
      <c r="AY78" s="1139"/>
      <c r="AZ78" s="1139"/>
      <c r="BA78" s="1139"/>
      <c r="BB78" s="1142"/>
      <c r="BC78" s="1142"/>
      <c r="BD78" s="1142"/>
      <c r="BE78" s="1142"/>
      <c r="BF78" s="1142"/>
      <c r="BG78" s="1142"/>
      <c r="BH78" s="1142"/>
      <c r="BI78" s="1142"/>
      <c r="BJ78" s="1142"/>
      <c r="BK78" s="1142"/>
      <c r="BL78" s="1142"/>
      <c r="BM78" s="1142"/>
      <c r="BN78" s="1142"/>
      <c r="BO78" s="1142"/>
      <c r="BP78" s="1140"/>
      <c r="BQ78" s="1140"/>
      <c r="BR78" s="1140"/>
      <c r="BS78" s="1140"/>
      <c r="BT78" s="1140"/>
      <c r="BU78" s="1140"/>
      <c r="BV78" s="1140"/>
      <c r="BW78" s="1140"/>
      <c r="BX78" s="1140"/>
      <c r="BY78" s="1140"/>
      <c r="BZ78" s="1140"/>
      <c r="CA78" s="1140"/>
      <c r="CB78" s="1140"/>
      <c r="CC78" s="1140"/>
      <c r="CD78" s="1140"/>
      <c r="CE78" s="1140"/>
      <c r="CF78" s="1140"/>
      <c r="CG78" s="1140"/>
      <c r="CH78" s="1140"/>
      <c r="CI78" s="1140"/>
      <c r="CJ78" s="1140"/>
      <c r="CK78" s="1140"/>
      <c r="CL78" s="1140"/>
      <c r="CM78" s="1140"/>
      <c r="CN78" s="1140"/>
      <c r="CO78" s="1140"/>
      <c r="CP78" s="1140"/>
      <c r="CQ78" s="1140"/>
      <c r="CR78" s="1140"/>
      <c r="CS78" s="1140"/>
      <c r="CT78" s="1140"/>
      <c r="CU78" s="1140"/>
      <c r="CV78" s="1140"/>
      <c r="CW78" s="1140"/>
      <c r="CX78" s="1140"/>
      <c r="CY78" s="1140"/>
      <c r="CZ78" s="1140"/>
      <c r="DA78" s="1140"/>
      <c r="DB78" s="1140"/>
      <c r="DC78" s="1140"/>
    </row>
    <row r="79" spans="2:107" x14ac:dyDescent="0.15">
      <c r="B79" s="327"/>
      <c r="G79" s="1135"/>
      <c r="H79" s="1135"/>
      <c r="I79" s="1144"/>
      <c r="J79" s="1144"/>
      <c r="K79" s="1147"/>
      <c r="L79" s="1147"/>
      <c r="M79" s="1147"/>
      <c r="N79" s="1147"/>
      <c r="AN79" s="1139"/>
      <c r="AO79" s="1139"/>
      <c r="AP79" s="1139"/>
      <c r="AQ79" s="1139"/>
      <c r="AR79" s="1139"/>
      <c r="AS79" s="1139"/>
      <c r="AT79" s="1139"/>
      <c r="AU79" s="1139"/>
      <c r="AV79" s="1139"/>
      <c r="AW79" s="1139"/>
      <c r="AX79" s="1139"/>
      <c r="AY79" s="1139"/>
      <c r="AZ79" s="1139"/>
      <c r="BA79" s="1139"/>
      <c r="BB79" s="1142" t="s">
        <v>566</v>
      </c>
      <c r="BC79" s="1142"/>
      <c r="BD79" s="1142"/>
      <c r="BE79" s="1142"/>
      <c r="BF79" s="1142"/>
      <c r="BG79" s="1142"/>
      <c r="BH79" s="1142"/>
      <c r="BI79" s="1142"/>
      <c r="BJ79" s="1142"/>
      <c r="BK79" s="1142"/>
      <c r="BL79" s="1142"/>
      <c r="BM79" s="1142"/>
      <c r="BN79" s="1142"/>
      <c r="BO79" s="1142"/>
      <c r="BP79" s="1140">
        <v>7.1</v>
      </c>
      <c r="BQ79" s="1140"/>
      <c r="BR79" s="1140"/>
      <c r="BS79" s="1140"/>
      <c r="BT79" s="1140"/>
      <c r="BU79" s="1140"/>
      <c r="BV79" s="1140"/>
      <c r="BW79" s="1140"/>
      <c r="BX79" s="1140">
        <v>7.1</v>
      </c>
      <c r="BY79" s="1140"/>
      <c r="BZ79" s="1140"/>
      <c r="CA79" s="1140"/>
      <c r="CB79" s="1140"/>
      <c r="CC79" s="1140"/>
      <c r="CD79" s="1140"/>
      <c r="CE79" s="1140"/>
      <c r="CF79" s="1140">
        <v>7.3</v>
      </c>
      <c r="CG79" s="1140"/>
      <c r="CH79" s="1140"/>
      <c r="CI79" s="1140"/>
      <c r="CJ79" s="1140"/>
      <c r="CK79" s="1140"/>
      <c r="CL79" s="1140"/>
      <c r="CM79" s="1140"/>
      <c r="CN79" s="1140">
        <v>7.4</v>
      </c>
      <c r="CO79" s="1140"/>
      <c r="CP79" s="1140"/>
      <c r="CQ79" s="1140"/>
      <c r="CR79" s="1140"/>
      <c r="CS79" s="1140"/>
      <c r="CT79" s="1140"/>
      <c r="CU79" s="1140"/>
      <c r="CV79" s="1140">
        <v>6.1</v>
      </c>
      <c r="CW79" s="1140"/>
      <c r="CX79" s="1140"/>
      <c r="CY79" s="1140"/>
      <c r="CZ79" s="1140"/>
      <c r="DA79" s="1140"/>
      <c r="DB79" s="1140"/>
      <c r="DC79" s="1140"/>
    </row>
    <row r="80" spans="2:107" x14ac:dyDescent="0.15">
      <c r="B80" s="327"/>
      <c r="G80" s="1135"/>
      <c r="H80" s="1135"/>
      <c r="I80" s="1144"/>
      <c r="J80" s="1144"/>
      <c r="K80" s="1147"/>
      <c r="L80" s="1147"/>
      <c r="M80" s="1147"/>
      <c r="N80" s="1147"/>
      <c r="AN80" s="1139"/>
      <c r="AO80" s="1139"/>
      <c r="AP80" s="1139"/>
      <c r="AQ80" s="1139"/>
      <c r="AR80" s="1139"/>
      <c r="AS80" s="1139"/>
      <c r="AT80" s="1139"/>
      <c r="AU80" s="1139"/>
      <c r="AV80" s="1139"/>
      <c r="AW80" s="1139"/>
      <c r="AX80" s="1139"/>
      <c r="AY80" s="1139"/>
      <c r="AZ80" s="1139"/>
      <c r="BA80" s="1139"/>
      <c r="BB80" s="1142"/>
      <c r="BC80" s="1142"/>
      <c r="BD80" s="1142"/>
      <c r="BE80" s="1142"/>
      <c r="BF80" s="1142"/>
      <c r="BG80" s="1142"/>
      <c r="BH80" s="1142"/>
      <c r="BI80" s="1142"/>
      <c r="BJ80" s="1142"/>
      <c r="BK80" s="1142"/>
      <c r="BL80" s="1142"/>
      <c r="BM80" s="1142"/>
      <c r="BN80" s="1142"/>
      <c r="BO80" s="1142"/>
      <c r="BP80" s="1140"/>
      <c r="BQ80" s="1140"/>
      <c r="BR80" s="1140"/>
      <c r="BS80" s="1140"/>
      <c r="BT80" s="1140"/>
      <c r="BU80" s="1140"/>
      <c r="BV80" s="1140"/>
      <c r="BW80" s="1140"/>
      <c r="BX80" s="1140"/>
      <c r="BY80" s="1140"/>
      <c r="BZ80" s="1140"/>
      <c r="CA80" s="1140"/>
      <c r="CB80" s="1140"/>
      <c r="CC80" s="1140"/>
      <c r="CD80" s="1140"/>
      <c r="CE80" s="1140"/>
      <c r="CF80" s="1140"/>
      <c r="CG80" s="1140"/>
      <c r="CH80" s="1140"/>
      <c r="CI80" s="1140"/>
      <c r="CJ80" s="1140"/>
      <c r="CK80" s="1140"/>
      <c r="CL80" s="1140"/>
      <c r="CM80" s="1140"/>
      <c r="CN80" s="1140"/>
      <c r="CO80" s="1140"/>
      <c r="CP80" s="1140"/>
      <c r="CQ80" s="1140"/>
      <c r="CR80" s="1140"/>
      <c r="CS80" s="1140"/>
      <c r="CT80" s="1140"/>
      <c r="CU80" s="1140"/>
      <c r="CV80" s="1140"/>
      <c r="CW80" s="1140"/>
      <c r="CX80" s="1140"/>
      <c r="CY80" s="1140"/>
      <c r="CZ80" s="1140"/>
      <c r="DA80" s="1140"/>
      <c r="DB80" s="1140"/>
      <c r="DC80" s="1140"/>
    </row>
    <row r="81" spans="2:109" x14ac:dyDescent="0.15">
      <c r="B81" s="327"/>
    </row>
    <row r="82" spans="2:109" ht="17.25" x14ac:dyDescent="0.15">
      <c r="B82" s="327"/>
      <c r="K82" s="354"/>
      <c r="L82" s="354"/>
      <c r="M82" s="354"/>
      <c r="N82" s="354"/>
      <c r="AQ82" s="354"/>
      <c r="AR82" s="354"/>
      <c r="AS82" s="354"/>
      <c r="AT82" s="354"/>
      <c r="BC82" s="354"/>
      <c r="BD82" s="354"/>
      <c r="BE82" s="354"/>
      <c r="BF82" s="354"/>
      <c r="BO82" s="354"/>
      <c r="BP82" s="354"/>
      <c r="BQ82" s="354"/>
      <c r="BR82" s="354"/>
      <c r="CA82" s="354"/>
      <c r="CB82" s="354"/>
      <c r="CC82" s="354"/>
      <c r="CD82" s="354"/>
      <c r="CM82" s="354"/>
      <c r="CN82" s="354"/>
      <c r="CO82" s="354"/>
      <c r="CP82" s="354"/>
      <c r="CY82" s="354"/>
      <c r="CZ82" s="354"/>
      <c r="DA82" s="354"/>
      <c r="DB82" s="354"/>
      <c r="DC82" s="354"/>
    </row>
    <row r="83" spans="2:109" x14ac:dyDescent="0.15">
      <c r="B83" s="329"/>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1"/>
    </row>
    <row r="84" spans="2:109" x14ac:dyDescent="0.15">
      <c r="DD84" s="320"/>
      <c r="DE84" s="320"/>
    </row>
    <row r="85" spans="2:109" x14ac:dyDescent="0.15">
      <c r="DD85" s="320"/>
      <c r="DE85" s="320"/>
    </row>
  </sheetData>
  <sheetProtection algorithmName="SHA-512" hashValue="gP0/NGqxcLJ91DlNvF2YNozsDeungenK7q1pvllxH1x4GtE9UUmglBR/2jpnfD92vzBGnRbuiBN1fHF1DN6a6w==" saltValue="3M2Ef88l7qLbHnj77C+e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81A1D-3EDF-4D53-BA06-7C8473C16999}">
  <sheetPr>
    <pageSetUpPr fitToPage="1"/>
  </sheetPr>
  <dimension ref="A1:DR125"/>
  <sheetViews>
    <sheetView showGridLines="0" topLeftCell="A71" zoomScale="70" zoomScaleNormal="70" zoomScaleSheetLayoutView="70" workbookViewId="0">
      <selection activeCell="AN43" sqref="AN43:DC47"/>
    </sheetView>
  </sheetViews>
  <sheetFormatPr defaultColWidth="0" defaultRowHeight="13.5" customHeight="1" zeroHeight="1" x14ac:dyDescent="0.15"/>
  <cols>
    <col min="1" max="34" width="2.5" style="355" customWidth="1"/>
    <col min="35" max="122" width="2.5" style="322" customWidth="1"/>
    <col min="123" max="16384" width="2.5" style="322" hidden="1"/>
  </cols>
  <sheetData>
    <row r="1" spans="1:34" ht="13.5" customHeight="1" x14ac:dyDescent="0.15">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1:34" x14ac:dyDescent="0.15">
      <c r="S2" s="322"/>
      <c r="AH2" s="322"/>
    </row>
    <row r="3" spans="1:34" x14ac:dyDescent="0.15">
      <c r="C3" s="322"/>
      <c r="D3" s="322"/>
      <c r="E3" s="322"/>
      <c r="F3" s="322"/>
      <c r="G3" s="322"/>
      <c r="H3" s="322"/>
      <c r="I3" s="322"/>
      <c r="J3" s="322"/>
      <c r="K3" s="322"/>
      <c r="L3" s="322"/>
      <c r="M3" s="322"/>
      <c r="N3" s="322"/>
      <c r="O3" s="322"/>
      <c r="P3" s="322"/>
      <c r="Q3" s="322"/>
      <c r="R3" s="322"/>
      <c r="S3" s="322"/>
      <c r="U3" s="322"/>
      <c r="V3" s="322"/>
      <c r="W3" s="322"/>
      <c r="X3" s="322"/>
      <c r="Y3" s="322"/>
      <c r="Z3" s="322"/>
      <c r="AA3" s="322"/>
      <c r="AB3" s="322"/>
      <c r="AC3" s="322"/>
      <c r="AD3" s="322"/>
      <c r="AE3" s="322"/>
      <c r="AF3" s="322"/>
      <c r="AG3" s="322"/>
      <c r="AH3" s="322"/>
    </row>
    <row r="4" spans="1:34" x14ac:dyDescent="0.15"/>
    <row r="5" spans="1:34" x14ac:dyDescent="0.15"/>
    <row r="6" spans="1:34" x14ac:dyDescent="0.15"/>
    <row r="7" spans="1:34" x14ac:dyDescent="0.15"/>
    <row r="8" spans="1:34" x14ac:dyDescent="0.15"/>
    <row r="9" spans="1:34" x14ac:dyDescent="0.15">
      <c r="AH9" s="32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2"/>
    </row>
    <row r="18" spans="12:34" x14ac:dyDescent="0.15"/>
    <row r="19" spans="12:34" x14ac:dyDescent="0.15"/>
    <row r="20" spans="12:34" x14ac:dyDescent="0.15">
      <c r="AH20" s="322"/>
    </row>
    <row r="21" spans="12:34" x14ac:dyDescent="0.15">
      <c r="AH21" s="322"/>
    </row>
    <row r="22" spans="12:34" x14ac:dyDescent="0.15"/>
    <row r="23" spans="12:34" x14ac:dyDescent="0.15"/>
    <row r="24" spans="12:34" x14ac:dyDescent="0.15">
      <c r="Q24" s="322"/>
    </row>
    <row r="25" spans="12:34" x14ac:dyDescent="0.15"/>
    <row r="26" spans="12:34" x14ac:dyDescent="0.15"/>
    <row r="27" spans="12:34" x14ac:dyDescent="0.15"/>
    <row r="28" spans="12:34" x14ac:dyDescent="0.15">
      <c r="O28" s="322"/>
      <c r="T28" s="322"/>
      <c r="AH28" s="322"/>
    </row>
    <row r="29" spans="12:34" x14ac:dyDescent="0.15"/>
    <row r="30" spans="12:34" x14ac:dyDescent="0.15"/>
    <row r="31" spans="12:34" x14ac:dyDescent="0.15">
      <c r="Q31" s="322"/>
    </row>
    <row r="32" spans="12:34" x14ac:dyDescent="0.15">
      <c r="L32" s="322"/>
    </row>
    <row r="33" spans="2:34" x14ac:dyDescent="0.15">
      <c r="C33" s="322"/>
      <c r="E33" s="322"/>
      <c r="G33" s="322"/>
      <c r="I33" s="322"/>
      <c r="X33" s="322"/>
    </row>
    <row r="34" spans="2:34" x14ac:dyDescent="0.15">
      <c r="B34" s="322"/>
      <c r="P34" s="322"/>
      <c r="R34" s="322"/>
      <c r="T34" s="322"/>
    </row>
    <row r="35" spans="2:34" x14ac:dyDescent="0.15">
      <c r="D35" s="322"/>
      <c r="W35" s="322"/>
      <c r="AC35" s="322"/>
      <c r="AD35" s="322"/>
      <c r="AE35" s="322"/>
      <c r="AF35" s="322"/>
      <c r="AG35" s="322"/>
      <c r="AH35" s="322"/>
    </row>
    <row r="36" spans="2:34" x14ac:dyDescent="0.15">
      <c r="H36" s="322"/>
      <c r="J36" s="322"/>
      <c r="K36" s="322"/>
      <c r="M36" s="322"/>
      <c r="Y36" s="322"/>
      <c r="Z36" s="322"/>
      <c r="AA36" s="322"/>
      <c r="AB36" s="322"/>
      <c r="AC36" s="322"/>
      <c r="AD36" s="322"/>
      <c r="AE36" s="322"/>
      <c r="AF36" s="322"/>
      <c r="AG36" s="322"/>
      <c r="AH36" s="322"/>
    </row>
    <row r="37" spans="2:34" x14ac:dyDescent="0.15">
      <c r="AH37" s="322"/>
    </row>
    <row r="38" spans="2:34" x14ac:dyDescent="0.15">
      <c r="AG38" s="322"/>
      <c r="AH38" s="322"/>
    </row>
    <row r="39" spans="2:34" x14ac:dyDescent="0.15"/>
    <row r="40" spans="2:34" x14ac:dyDescent="0.15">
      <c r="X40" s="322"/>
    </row>
    <row r="41" spans="2:34" x14ac:dyDescent="0.15">
      <c r="R41" s="322"/>
    </row>
    <row r="42" spans="2:34" x14ac:dyDescent="0.15">
      <c r="W42" s="322"/>
    </row>
    <row r="43" spans="2:34" x14ac:dyDescent="0.15">
      <c r="Y43" s="322"/>
      <c r="Z43" s="322"/>
      <c r="AA43" s="322"/>
      <c r="AB43" s="322"/>
      <c r="AC43" s="322"/>
      <c r="AD43" s="322"/>
      <c r="AE43" s="322"/>
      <c r="AF43" s="322"/>
      <c r="AG43" s="322"/>
      <c r="AH43" s="322"/>
    </row>
    <row r="44" spans="2:34" x14ac:dyDescent="0.15">
      <c r="AH44" s="322"/>
    </row>
    <row r="45" spans="2:34" x14ac:dyDescent="0.15">
      <c r="X45" s="322"/>
    </row>
    <row r="46" spans="2:34" x14ac:dyDescent="0.15"/>
    <row r="47" spans="2:34" x14ac:dyDescent="0.15"/>
    <row r="48" spans="2:34" x14ac:dyDescent="0.15">
      <c r="W48" s="322"/>
      <c r="Y48" s="322"/>
      <c r="Z48" s="322"/>
      <c r="AA48" s="322"/>
      <c r="AB48" s="322"/>
      <c r="AC48" s="322"/>
      <c r="AD48" s="322"/>
      <c r="AE48" s="322"/>
      <c r="AF48" s="322"/>
      <c r="AG48" s="322"/>
      <c r="AH48" s="322"/>
    </row>
    <row r="49" spans="28:34" x14ac:dyDescent="0.15"/>
    <row r="50" spans="28:34" x14ac:dyDescent="0.15">
      <c r="AE50" s="322"/>
      <c r="AF50" s="322"/>
      <c r="AG50" s="322"/>
      <c r="AH50" s="322"/>
    </row>
    <row r="51" spans="28:34" x14ac:dyDescent="0.15">
      <c r="AC51" s="322"/>
      <c r="AD51" s="322"/>
      <c r="AE51" s="322"/>
      <c r="AF51" s="322"/>
      <c r="AG51" s="322"/>
      <c r="AH51" s="322"/>
    </row>
    <row r="52" spans="28:34" x14ac:dyDescent="0.15"/>
    <row r="53" spans="28:34" x14ac:dyDescent="0.15">
      <c r="AF53" s="322"/>
      <c r="AG53" s="322"/>
      <c r="AH53" s="322"/>
    </row>
    <row r="54" spans="28:34" x14ac:dyDescent="0.15">
      <c r="AH54" s="322"/>
    </row>
    <row r="55" spans="28:34" x14ac:dyDescent="0.15"/>
    <row r="56" spans="28:34" x14ac:dyDescent="0.15">
      <c r="AB56" s="322"/>
      <c r="AC56" s="322"/>
      <c r="AD56" s="322"/>
      <c r="AE56" s="322"/>
      <c r="AF56" s="322"/>
      <c r="AG56" s="322"/>
      <c r="AH56" s="322"/>
    </row>
    <row r="57" spans="28:34" x14ac:dyDescent="0.15">
      <c r="AH57" s="322"/>
    </row>
    <row r="58" spans="28:34" x14ac:dyDescent="0.15">
      <c r="AH58" s="322"/>
    </row>
    <row r="59" spans="28:34" x14ac:dyDescent="0.15"/>
    <row r="60" spans="28:34" x14ac:dyDescent="0.15"/>
    <row r="61" spans="28:34" x14ac:dyDescent="0.15"/>
    <row r="62" spans="28:34" x14ac:dyDescent="0.15"/>
    <row r="63" spans="28:34" x14ac:dyDescent="0.15">
      <c r="AH63" s="322"/>
    </row>
    <row r="64" spans="28:34" x14ac:dyDescent="0.15">
      <c r="AG64" s="322"/>
      <c r="AH64" s="322"/>
    </row>
    <row r="65" spans="28:34" x14ac:dyDescent="0.15"/>
    <row r="66" spans="28:34" x14ac:dyDescent="0.15"/>
    <row r="67" spans="28:34" x14ac:dyDescent="0.15"/>
    <row r="68" spans="28:34" x14ac:dyDescent="0.15">
      <c r="AB68" s="322"/>
      <c r="AC68" s="322"/>
      <c r="AD68" s="322"/>
      <c r="AE68" s="322"/>
      <c r="AF68" s="322"/>
      <c r="AG68" s="322"/>
      <c r="AH68" s="322"/>
    </row>
    <row r="69" spans="28:34" x14ac:dyDescent="0.15">
      <c r="AF69" s="322"/>
      <c r="AG69" s="322"/>
      <c r="AH69" s="322"/>
    </row>
    <row r="70" spans="28:34" x14ac:dyDescent="0.15"/>
    <row r="71" spans="28:34" x14ac:dyDescent="0.15"/>
    <row r="72" spans="28:34" x14ac:dyDescent="0.15"/>
    <row r="73" spans="28:34" x14ac:dyDescent="0.15"/>
    <row r="74" spans="28:34" x14ac:dyDescent="0.15"/>
    <row r="75" spans="28:34" x14ac:dyDescent="0.15">
      <c r="AH75" s="322"/>
    </row>
    <row r="76" spans="28:34" x14ac:dyDescent="0.15">
      <c r="AF76" s="322"/>
      <c r="AG76" s="322"/>
      <c r="AH76" s="322"/>
    </row>
    <row r="77" spans="28:34" x14ac:dyDescent="0.15">
      <c r="AG77" s="322"/>
      <c r="AH77" s="322"/>
    </row>
    <row r="78" spans="28:34" x14ac:dyDescent="0.15"/>
    <row r="79" spans="28:34" x14ac:dyDescent="0.15"/>
    <row r="80" spans="28:34" x14ac:dyDescent="0.15"/>
    <row r="81" spans="25:34" x14ac:dyDescent="0.15"/>
    <row r="82" spans="25:34" x14ac:dyDescent="0.15">
      <c r="Y82" s="322"/>
    </row>
    <row r="83" spans="25:34" x14ac:dyDescent="0.15">
      <c r="Y83" s="322"/>
      <c r="Z83" s="322"/>
      <c r="AA83" s="322"/>
      <c r="AB83" s="322"/>
      <c r="AC83" s="322"/>
      <c r="AD83" s="322"/>
      <c r="AE83" s="322"/>
      <c r="AF83" s="322"/>
      <c r="AG83" s="322"/>
      <c r="AH83" s="322"/>
    </row>
    <row r="84" spans="25:34" x14ac:dyDescent="0.15"/>
    <row r="85" spans="25:34" x14ac:dyDescent="0.15"/>
    <row r="86" spans="25:34" x14ac:dyDescent="0.15"/>
    <row r="87" spans="25:34" x14ac:dyDescent="0.15"/>
    <row r="88" spans="25:34" x14ac:dyDescent="0.15">
      <c r="AH88" s="32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2"/>
      <c r="AG94" s="322"/>
      <c r="AH94" s="322"/>
    </row>
    <row r="95" spans="25:34" ht="13.5" customHeight="1" x14ac:dyDescent="0.15">
      <c r="AH95" s="32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2"/>
    </row>
    <row r="102" spans="33:34" ht="13.5" customHeight="1" x14ac:dyDescent="0.15"/>
    <row r="103" spans="33:34" ht="13.5" customHeight="1" x14ac:dyDescent="0.15"/>
    <row r="104" spans="33:34" ht="13.5" customHeight="1" x14ac:dyDescent="0.15">
      <c r="AG104" s="322"/>
      <c r="AH104" s="32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2"/>
    </row>
    <row r="117" spans="34:122" ht="13.5" customHeight="1" x14ac:dyDescent="0.15"/>
    <row r="118" spans="34:122" ht="13.5" customHeight="1" x14ac:dyDescent="0.15"/>
    <row r="119" spans="34:122" ht="13.5" customHeight="1" x14ac:dyDescent="0.15"/>
    <row r="120" spans="34:122" ht="13.5" customHeight="1" x14ac:dyDescent="0.15">
      <c r="AH120" s="322"/>
    </row>
    <row r="121" spans="34:122" ht="13.5" customHeight="1" x14ac:dyDescent="0.15">
      <c r="AH121" s="322"/>
    </row>
    <row r="122" spans="34:122" ht="13.5" customHeight="1" x14ac:dyDescent="0.15"/>
    <row r="123" spans="34:122" ht="13.5" customHeight="1" x14ac:dyDescent="0.15"/>
    <row r="124" spans="34:122" ht="13.5" customHeight="1" x14ac:dyDescent="0.15"/>
    <row r="125" spans="34:122" ht="13.5" customHeight="1" x14ac:dyDescent="0.15">
      <c r="DR125" s="322" t="s">
        <v>567</v>
      </c>
    </row>
  </sheetData>
  <sheetProtection algorithmName="SHA-512" hashValue="Y6EnCBkjPFinY8PTqbux3gWbNiCWuitMysrH9zGKJktJuFNfTJZ4umH6GRhi8Sa8Q0en7J6wMajC0CCw1MvTvw==" saltValue="HLzuegq7TtcUOVjUNC73Pw==" spinCount="100000" sheet="1" objects="1" scenarios="1"/>
  <dataConsolidate/>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76706-3035-4508-ACEE-591A84264F61}">
  <sheetPr>
    <pageSetUpPr fitToPage="1"/>
  </sheetPr>
  <dimension ref="A1:DR125"/>
  <sheetViews>
    <sheetView showGridLines="0" topLeftCell="A96" zoomScale="70" zoomScaleNormal="70" zoomScaleSheetLayoutView="55" workbookViewId="0">
      <selection activeCell="AN43" sqref="AN43:DC47"/>
    </sheetView>
  </sheetViews>
  <sheetFormatPr defaultColWidth="0" defaultRowHeight="13.5" customHeight="1" zeroHeight="1" x14ac:dyDescent="0.15"/>
  <cols>
    <col min="1" max="34" width="2.5" style="355" customWidth="1"/>
    <col min="35" max="122" width="2.5" style="322" customWidth="1"/>
    <col min="123" max="16384" width="2.5" style="322" hidden="1"/>
  </cols>
  <sheetData>
    <row r="1" spans="2:34" ht="13.5" customHeight="1" x14ac:dyDescent="0.15">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2:34" x14ac:dyDescent="0.15">
      <c r="S2" s="322"/>
      <c r="AH2" s="322"/>
    </row>
    <row r="3" spans="2:34" x14ac:dyDescent="0.15">
      <c r="C3" s="322"/>
      <c r="D3" s="322"/>
      <c r="E3" s="322"/>
      <c r="F3" s="322"/>
      <c r="G3" s="322"/>
      <c r="H3" s="322"/>
      <c r="I3" s="322"/>
      <c r="J3" s="322"/>
      <c r="K3" s="322"/>
      <c r="L3" s="322"/>
      <c r="M3" s="322"/>
      <c r="N3" s="322"/>
      <c r="O3" s="322"/>
      <c r="P3" s="322"/>
      <c r="Q3" s="322"/>
      <c r="R3" s="322"/>
      <c r="S3" s="322"/>
      <c r="U3" s="322"/>
      <c r="V3" s="322"/>
      <c r="W3" s="322"/>
      <c r="X3" s="322"/>
      <c r="Y3" s="322"/>
      <c r="Z3" s="322"/>
      <c r="AA3" s="322"/>
      <c r="AB3" s="322"/>
      <c r="AC3" s="322"/>
      <c r="AD3" s="322"/>
      <c r="AE3" s="322"/>
      <c r="AF3" s="322"/>
      <c r="AG3" s="322"/>
      <c r="AH3" s="322"/>
    </row>
    <row r="4" spans="2:34" x14ac:dyDescent="0.15"/>
    <row r="5" spans="2:34" x14ac:dyDescent="0.15"/>
    <row r="6" spans="2:34" x14ac:dyDescent="0.15"/>
    <row r="7" spans="2:34" x14ac:dyDescent="0.15"/>
    <row r="8" spans="2:34" x14ac:dyDescent="0.15"/>
    <row r="9" spans="2:34" x14ac:dyDescent="0.15">
      <c r="AH9" s="32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2"/>
    </row>
    <row r="18" spans="12:34" x14ac:dyDescent="0.15"/>
    <row r="19" spans="12:34" x14ac:dyDescent="0.15"/>
    <row r="20" spans="12:34" x14ac:dyDescent="0.15">
      <c r="AH20" s="322"/>
    </row>
    <row r="21" spans="12:34" x14ac:dyDescent="0.15">
      <c r="AH21" s="322"/>
    </row>
    <row r="22" spans="12:34" x14ac:dyDescent="0.15"/>
    <row r="23" spans="12:34" x14ac:dyDescent="0.15"/>
    <row r="24" spans="12:34" x14ac:dyDescent="0.15">
      <c r="Q24" s="322"/>
    </row>
    <row r="25" spans="12:34" x14ac:dyDescent="0.15"/>
    <row r="26" spans="12:34" x14ac:dyDescent="0.15"/>
    <row r="27" spans="12:34" x14ac:dyDescent="0.15"/>
    <row r="28" spans="12:34" x14ac:dyDescent="0.15">
      <c r="O28" s="322"/>
      <c r="T28" s="322"/>
      <c r="AH28" s="322"/>
    </row>
    <row r="29" spans="12:34" x14ac:dyDescent="0.15"/>
    <row r="30" spans="12:34" x14ac:dyDescent="0.15"/>
    <row r="31" spans="12:34" x14ac:dyDescent="0.15">
      <c r="Q31" s="322"/>
    </row>
    <row r="32" spans="12:34" x14ac:dyDescent="0.15">
      <c r="L32" s="322"/>
    </row>
    <row r="33" spans="2:34" x14ac:dyDescent="0.15">
      <c r="C33" s="322"/>
      <c r="E33" s="322"/>
      <c r="G33" s="322"/>
      <c r="I33" s="322"/>
      <c r="X33" s="322"/>
    </row>
    <row r="34" spans="2:34" x14ac:dyDescent="0.15">
      <c r="B34" s="322"/>
      <c r="P34" s="322"/>
      <c r="R34" s="322"/>
      <c r="T34" s="322"/>
    </row>
    <row r="35" spans="2:34" x14ac:dyDescent="0.15">
      <c r="D35" s="322"/>
      <c r="W35" s="322"/>
      <c r="AC35" s="322"/>
      <c r="AD35" s="322"/>
      <c r="AE35" s="322"/>
      <c r="AF35" s="322"/>
      <c r="AG35" s="322"/>
      <c r="AH35" s="322"/>
    </row>
    <row r="36" spans="2:34" x14ac:dyDescent="0.15">
      <c r="H36" s="322"/>
      <c r="J36" s="322"/>
      <c r="K36" s="322"/>
      <c r="M36" s="322"/>
      <c r="Y36" s="322"/>
      <c r="Z36" s="322"/>
      <c r="AA36" s="322"/>
      <c r="AB36" s="322"/>
      <c r="AC36" s="322"/>
      <c r="AD36" s="322"/>
      <c r="AE36" s="322"/>
      <c r="AF36" s="322"/>
      <c r="AG36" s="322"/>
      <c r="AH36" s="322"/>
    </row>
    <row r="37" spans="2:34" x14ac:dyDescent="0.15">
      <c r="AH37" s="322"/>
    </row>
    <row r="38" spans="2:34" x14ac:dyDescent="0.15">
      <c r="AG38" s="322"/>
      <c r="AH38" s="322"/>
    </row>
    <row r="39" spans="2:34" x14ac:dyDescent="0.15"/>
    <row r="40" spans="2:34" x14ac:dyDescent="0.15">
      <c r="X40" s="322"/>
    </row>
    <row r="41" spans="2:34" x14ac:dyDescent="0.15">
      <c r="R41" s="322"/>
    </row>
    <row r="42" spans="2:34" x14ac:dyDescent="0.15">
      <c r="W42" s="322"/>
    </row>
    <row r="43" spans="2:34" x14ac:dyDescent="0.15">
      <c r="Y43" s="322"/>
      <c r="Z43" s="322"/>
      <c r="AA43" s="322"/>
      <c r="AB43" s="322"/>
      <c r="AC43" s="322"/>
      <c r="AD43" s="322"/>
      <c r="AE43" s="322"/>
      <c r="AF43" s="322"/>
      <c r="AG43" s="322"/>
      <c r="AH43" s="322"/>
    </row>
    <row r="44" spans="2:34" x14ac:dyDescent="0.15">
      <c r="AH44" s="322"/>
    </row>
    <row r="45" spans="2:34" x14ac:dyDescent="0.15">
      <c r="X45" s="322"/>
    </row>
    <row r="46" spans="2:34" x14ac:dyDescent="0.15"/>
    <row r="47" spans="2:34" x14ac:dyDescent="0.15"/>
    <row r="48" spans="2:34" x14ac:dyDescent="0.15">
      <c r="W48" s="322"/>
      <c r="Y48" s="322"/>
      <c r="Z48" s="322"/>
      <c r="AA48" s="322"/>
      <c r="AB48" s="322"/>
      <c r="AC48" s="322"/>
      <c r="AD48" s="322"/>
      <c r="AE48" s="322"/>
      <c r="AF48" s="322"/>
      <c r="AG48" s="322"/>
      <c r="AH48" s="322"/>
    </row>
    <row r="49" spans="28:34" x14ac:dyDescent="0.15"/>
    <row r="50" spans="28:34" x14ac:dyDescent="0.15">
      <c r="AE50" s="322"/>
      <c r="AF50" s="322"/>
      <c r="AG50" s="322"/>
      <c r="AH50" s="322"/>
    </row>
    <row r="51" spans="28:34" x14ac:dyDescent="0.15">
      <c r="AC51" s="322"/>
      <c r="AD51" s="322"/>
      <c r="AE51" s="322"/>
      <c r="AF51" s="322"/>
      <c r="AG51" s="322"/>
      <c r="AH51" s="322"/>
    </row>
    <row r="52" spans="28:34" x14ac:dyDescent="0.15"/>
    <row r="53" spans="28:34" x14ac:dyDescent="0.15">
      <c r="AF53" s="322"/>
      <c r="AG53" s="322"/>
      <c r="AH53" s="322"/>
    </row>
    <row r="54" spans="28:34" x14ac:dyDescent="0.15">
      <c r="AH54" s="322"/>
    </row>
    <row r="55" spans="28:34" x14ac:dyDescent="0.15"/>
    <row r="56" spans="28:34" x14ac:dyDescent="0.15">
      <c r="AB56" s="322"/>
      <c r="AC56" s="322"/>
      <c r="AD56" s="322"/>
      <c r="AE56" s="322"/>
      <c r="AF56" s="322"/>
      <c r="AG56" s="322"/>
      <c r="AH56" s="322"/>
    </row>
    <row r="57" spans="28:34" x14ac:dyDescent="0.15">
      <c r="AH57" s="322"/>
    </row>
    <row r="58" spans="28:34" x14ac:dyDescent="0.15">
      <c r="AH58" s="322"/>
    </row>
    <row r="59" spans="28:34" x14ac:dyDescent="0.15">
      <c r="AG59" s="322"/>
      <c r="AH59" s="322"/>
    </row>
    <row r="60" spans="28:34" x14ac:dyDescent="0.15"/>
    <row r="61" spans="28:34" x14ac:dyDescent="0.15"/>
    <row r="62" spans="28:34" x14ac:dyDescent="0.15"/>
    <row r="63" spans="28:34" x14ac:dyDescent="0.15">
      <c r="AH63" s="322"/>
    </row>
    <row r="64" spans="28:34" x14ac:dyDescent="0.15">
      <c r="AG64" s="322"/>
      <c r="AH64" s="322"/>
    </row>
    <row r="65" spans="28:34" x14ac:dyDescent="0.15"/>
    <row r="66" spans="28:34" x14ac:dyDescent="0.15"/>
    <row r="67" spans="28:34" x14ac:dyDescent="0.15"/>
    <row r="68" spans="28:34" x14ac:dyDescent="0.15">
      <c r="AB68" s="322"/>
      <c r="AC68" s="322"/>
      <c r="AD68" s="322"/>
      <c r="AE68" s="322"/>
      <c r="AF68" s="322"/>
      <c r="AG68" s="322"/>
      <c r="AH68" s="322"/>
    </row>
    <row r="69" spans="28:34" x14ac:dyDescent="0.15">
      <c r="AF69" s="322"/>
      <c r="AG69" s="322"/>
      <c r="AH69" s="322"/>
    </row>
    <row r="70" spans="28:34" x14ac:dyDescent="0.15"/>
    <row r="71" spans="28:34" x14ac:dyDescent="0.15"/>
    <row r="72" spans="28:34" x14ac:dyDescent="0.15"/>
    <row r="73" spans="28:34" x14ac:dyDescent="0.15"/>
    <row r="74" spans="28:34" x14ac:dyDescent="0.15"/>
    <row r="75" spans="28:34" x14ac:dyDescent="0.15">
      <c r="AH75" s="322"/>
    </row>
    <row r="76" spans="28:34" x14ac:dyDescent="0.15">
      <c r="AF76" s="322"/>
      <c r="AG76" s="322"/>
      <c r="AH76" s="322"/>
    </row>
    <row r="77" spans="28:34" x14ac:dyDescent="0.15">
      <c r="AG77" s="322"/>
      <c r="AH77" s="322"/>
    </row>
    <row r="78" spans="28:34" x14ac:dyDescent="0.15"/>
    <row r="79" spans="28:34" x14ac:dyDescent="0.15"/>
    <row r="80" spans="28:34" x14ac:dyDescent="0.15"/>
    <row r="81" spans="25:34" x14ac:dyDescent="0.15"/>
    <row r="82" spans="25:34" x14ac:dyDescent="0.15">
      <c r="Y82" s="322"/>
    </row>
    <row r="83" spans="25:34" x14ac:dyDescent="0.15">
      <c r="Y83" s="322"/>
      <c r="Z83" s="322"/>
      <c r="AA83" s="322"/>
      <c r="AB83" s="322"/>
      <c r="AC83" s="322"/>
      <c r="AD83" s="322"/>
      <c r="AE83" s="322"/>
      <c r="AF83" s="322"/>
      <c r="AG83" s="322"/>
      <c r="AH83" s="322"/>
    </row>
    <row r="84" spans="25:34" x14ac:dyDescent="0.15"/>
    <row r="85" spans="25:34" x14ac:dyDescent="0.15"/>
    <row r="86" spans="25:34" x14ac:dyDescent="0.15"/>
    <row r="87" spans="25:34" x14ac:dyDescent="0.15"/>
    <row r="88" spans="25:34" x14ac:dyDescent="0.15">
      <c r="AH88" s="32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2"/>
      <c r="AG94" s="322"/>
      <c r="AH94" s="322"/>
    </row>
    <row r="95" spans="25:34" ht="13.5" customHeight="1" x14ac:dyDescent="0.15">
      <c r="AH95" s="32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2"/>
    </row>
    <row r="102" spans="33:34" ht="13.5" customHeight="1" x14ac:dyDescent="0.15"/>
    <row r="103" spans="33:34" ht="13.5" customHeight="1" x14ac:dyDescent="0.15"/>
    <row r="104" spans="33:34" ht="13.5" customHeight="1" x14ac:dyDescent="0.15">
      <c r="AG104" s="322"/>
      <c r="AH104" s="32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2"/>
    </row>
    <row r="117" spans="34:122" ht="13.5" customHeight="1" x14ac:dyDescent="0.15"/>
    <row r="118" spans="34:122" ht="13.5" customHeight="1" x14ac:dyDescent="0.15"/>
    <row r="119" spans="34:122" ht="13.5" customHeight="1" x14ac:dyDescent="0.15"/>
    <row r="120" spans="34:122" ht="13.5" customHeight="1" x14ac:dyDescent="0.15">
      <c r="AH120" s="322"/>
    </row>
    <row r="121" spans="34:122" ht="13.5" customHeight="1" x14ac:dyDescent="0.15">
      <c r="AH121" s="322"/>
    </row>
    <row r="122" spans="34:122" ht="13.5" customHeight="1" x14ac:dyDescent="0.15"/>
    <row r="123" spans="34:122" ht="13.5" customHeight="1" x14ac:dyDescent="0.15"/>
    <row r="124" spans="34:122" ht="13.5" customHeight="1" x14ac:dyDescent="0.15"/>
    <row r="125" spans="34:122" ht="13.5" customHeight="1" x14ac:dyDescent="0.15">
      <c r="DR125" s="322" t="s">
        <v>567</v>
      </c>
    </row>
  </sheetData>
  <sheetProtection algorithmName="SHA-512" hashValue="Y7aSOPXRg+h9C4I74rMblWW+zeGFds7DVbF6xQXJdHGT51Hy5kKfhwHQRNEbM19IJ5uksuceQvt2/fC0IGk97w==" saltValue="5ip7UfLwYPkaku8XzpKX9w==" spinCount="100000" sheet="1" objects="1" scenarios="1"/>
  <dataConsolidate/>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91</v>
      </c>
      <c r="E2" s="128"/>
      <c r="F2" s="309" t="s">
        <v>533</v>
      </c>
      <c r="G2" s="152"/>
      <c r="H2" s="162"/>
    </row>
    <row r="3" spans="1:8" x14ac:dyDescent="0.15">
      <c r="A3" s="118" t="s">
        <v>237</v>
      </c>
      <c r="B3" s="110"/>
      <c r="C3" s="302"/>
      <c r="D3" s="305">
        <v>958945</v>
      </c>
      <c r="E3" s="307"/>
      <c r="F3" s="310">
        <v>291173</v>
      </c>
      <c r="G3" s="312"/>
      <c r="H3" s="315"/>
    </row>
    <row r="4" spans="1:8" x14ac:dyDescent="0.15">
      <c r="A4" s="103"/>
      <c r="B4" s="109"/>
      <c r="C4" s="303"/>
      <c r="D4" s="306">
        <v>679675</v>
      </c>
      <c r="E4" s="308"/>
      <c r="F4" s="311">
        <v>119071</v>
      </c>
      <c r="G4" s="313"/>
      <c r="H4" s="316"/>
    </row>
    <row r="5" spans="1:8" x14ac:dyDescent="0.15">
      <c r="A5" s="118" t="s">
        <v>530</v>
      </c>
      <c r="B5" s="110"/>
      <c r="C5" s="302"/>
      <c r="D5" s="305">
        <v>581468</v>
      </c>
      <c r="E5" s="307"/>
      <c r="F5" s="310">
        <v>271581</v>
      </c>
      <c r="G5" s="312"/>
      <c r="H5" s="315"/>
    </row>
    <row r="6" spans="1:8" x14ac:dyDescent="0.15">
      <c r="A6" s="103"/>
      <c r="B6" s="109"/>
      <c r="C6" s="303"/>
      <c r="D6" s="306">
        <v>240021</v>
      </c>
      <c r="E6" s="308"/>
      <c r="F6" s="311">
        <v>117844</v>
      </c>
      <c r="G6" s="313"/>
      <c r="H6" s="316"/>
    </row>
    <row r="7" spans="1:8" x14ac:dyDescent="0.15">
      <c r="A7" s="118" t="s">
        <v>531</v>
      </c>
      <c r="B7" s="110"/>
      <c r="C7" s="302"/>
      <c r="D7" s="305">
        <v>592936</v>
      </c>
      <c r="E7" s="307"/>
      <c r="F7" s="310">
        <v>268375</v>
      </c>
      <c r="G7" s="312"/>
      <c r="H7" s="315"/>
    </row>
    <row r="8" spans="1:8" x14ac:dyDescent="0.15">
      <c r="A8" s="103"/>
      <c r="B8" s="109"/>
      <c r="C8" s="303"/>
      <c r="D8" s="306">
        <v>218611</v>
      </c>
      <c r="E8" s="308"/>
      <c r="F8" s="311">
        <v>119602</v>
      </c>
      <c r="G8" s="313"/>
      <c r="H8" s="316"/>
    </row>
    <row r="9" spans="1:8" x14ac:dyDescent="0.15">
      <c r="A9" s="118" t="s">
        <v>487</v>
      </c>
      <c r="B9" s="110"/>
      <c r="C9" s="302"/>
      <c r="D9" s="305">
        <v>925926</v>
      </c>
      <c r="E9" s="307"/>
      <c r="F9" s="310">
        <v>301035</v>
      </c>
      <c r="G9" s="312"/>
      <c r="H9" s="315"/>
    </row>
    <row r="10" spans="1:8" x14ac:dyDescent="0.15">
      <c r="A10" s="103"/>
      <c r="B10" s="109"/>
      <c r="C10" s="303"/>
      <c r="D10" s="306">
        <v>506061</v>
      </c>
      <c r="E10" s="308"/>
      <c r="F10" s="311">
        <v>154376</v>
      </c>
      <c r="G10" s="313"/>
      <c r="H10" s="316"/>
    </row>
    <row r="11" spans="1:8" x14ac:dyDescent="0.15">
      <c r="A11" s="118" t="s">
        <v>532</v>
      </c>
      <c r="B11" s="110"/>
      <c r="C11" s="302"/>
      <c r="D11" s="305">
        <v>598075</v>
      </c>
      <c r="E11" s="307"/>
      <c r="F11" s="310">
        <v>330026</v>
      </c>
      <c r="G11" s="312"/>
      <c r="H11" s="315"/>
    </row>
    <row r="12" spans="1:8" x14ac:dyDescent="0.15">
      <c r="A12" s="103"/>
      <c r="B12" s="109"/>
      <c r="C12" s="304"/>
      <c r="D12" s="306">
        <v>364240</v>
      </c>
      <c r="E12" s="308"/>
      <c r="F12" s="311">
        <v>141075</v>
      </c>
      <c r="G12" s="313"/>
      <c r="H12" s="316"/>
    </row>
    <row r="13" spans="1:8" x14ac:dyDescent="0.15">
      <c r="A13" s="118"/>
      <c r="B13" s="110"/>
      <c r="C13" s="302"/>
      <c r="D13" s="305">
        <v>731470</v>
      </c>
      <c r="E13" s="307"/>
      <c r="F13" s="310">
        <v>292438</v>
      </c>
      <c r="G13" s="314"/>
      <c r="H13" s="315"/>
    </row>
    <row r="14" spans="1:8" x14ac:dyDescent="0.15">
      <c r="A14" s="103"/>
      <c r="B14" s="109"/>
      <c r="C14" s="303"/>
      <c r="D14" s="306">
        <v>401722</v>
      </c>
      <c r="E14" s="308"/>
      <c r="F14" s="311">
        <v>130394</v>
      </c>
      <c r="G14" s="313"/>
      <c r="H14" s="316"/>
    </row>
    <row r="17" spans="1:11" x14ac:dyDescent="0.15">
      <c r="A17" s="294" t="s">
        <v>26</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97</v>
      </c>
      <c r="B19" s="295">
        <f>ROUND(VALUE(SUBSTITUTE(実質収支比率等に係る経年分析!F$48,"▲","-")),2)</f>
        <v>1.97</v>
      </c>
      <c r="C19" s="295">
        <f>ROUND(VALUE(SUBSTITUTE(実質収支比率等に係る経年分析!G$48,"▲","-")),2)</f>
        <v>1.86</v>
      </c>
      <c r="D19" s="295">
        <f>ROUND(VALUE(SUBSTITUTE(実質収支比率等に係る経年分析!H$48,"▲","-")),2)</f>
        <v>1.46</v>
      </c>
      <c r="E19" s="295">
        <f>ROUND(VALUE(SUBSTITUTE(実質収支比率等に係る経年分析!I$48,"▲","-")),2)</f>
        <v>1.05</v>
      </c>
      <c r="F19" s="295">
        <f>ROUND(VALUE(SUBSTITUTE(実質収支比率等に係る経年分析!J$48,"▲","-")),2)</f>
        <v>1.35</v>
      </c>
    </row>
    <row r="20" spans="1:11" x14ac:dyDescent="0.15">
      <c r="A20" s="295" t="s">
        <v>39</v>
      </c>
      <c r="B20" s="295">
        <f>ROUND(VALUE(SUBSTITUTE(実質収支比率等に係る経年分析!F$47,"▲","-")),2)</f>
        <v>30.51</v>
      </c>
      <c r="C20" s="295">
        <f>ROUND(VALUE(SUBSTITUTE(実質収支比率等に係る経年分析!G$47,"▲","-")),2)</f>
        <v>25.03</v>
      </c>
      <c r="D20" s="295">
        <f>ROUND(VALUE(SUBSTITUTE(実質収支比率等に係る経年分析!H$47,"▲","-")),2)</f>
        <v>22.63</v>
      </c>
      <c r="E20" s="295">
        <f>ROUND(VALUE(SUBSTITUTE(実質収支比率等に係る経年分析!I$47,"▲","-")),2)</f>
        <v>29.53</v>
      </c>
      <c r="F20" s="295">
        <f>ROUND(VALUE(SUBSTITUTE(実質収支比率等に係る経年分析!J$47,"▲","-")),2)</f>
        <v>34.61</v>
      </c>
    </row>
    <row r="21" spans="1:11" x14ac:dyDescent="0.15">
      <c r="A21" s="295" t="s">
        <v>123</v>
      </c>
      <c r="B21" s="295">
        <f>IF(ISNUMBER(VALUE(SUBSTITUTE(実質収支比率等に係る経年分析!F$49,"▲","-"))),ROUND(VALUE(SUBSTITUTE(実質収支比率等に係る経年分析!F$49,"▲","-")),2),NA())</f>
        <v>3.15</v>
      </c>
      <c r="C21" s="295">
        <f>IF(ISNUMBER(VALUE(SUBSTITUTE(実質収支比率等に係る経年分析!G$49,"▲","-"))),ROUND(VALUE(SUBSTITUTE(実質収支比率等に係る経年分析!G$49,"▲","-")),2),NA())</f>
        <v>-1</v>
      </c>
      <c r="D21" s="295">
        <f>IF(ISNUMBER(VALUE(SUBSTITUTE(実質収支比率等に係る経年分析!H$49,"▲","-"))),ROUND(VALUE(SUBSTITUTE(実質収支比率等に係る経年分析!H$49,"▲","-")),2),NA())</f>
        <v>4.72</v>
      </c>
      <c r="E21" s="295">
        <f>IF(ISNUMBER(VALUE(SUBSTITUTE(実質収支比率等に係る経年分析!I$49,"▲","-"))),ROUND(VALUE(SUBSTITUTE(実質収支比率等に係る経年分析!I$49,"▲","-")),2),NA())</f>
        <v>18.37</v>
      </c>
      <c r="F21" s="295">
        <f>IF(ISNUMBER(VALUE(SUBSTITUTE(実質収支比率等に係る経年分析!J$49,"▲","-"))),ROUND(VALUE(SUBSTITUTE(実質収支比率等に係る経年分析!J$49,"▲","-")),2),NA())</f>
        <v>10.35</v>
      </c>
    </row>
    <row r="24" spans="1:11" x14ac:dyDescent="0.15">
      <c r="A24" s="294" t="s">
        <v>109</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125</v>
      </c>
      <c r="C26" s="296" t="s">
        <v>75</v>
      </c>
      <c r="D26" s="296" t="s">
        <v>125</v>
      </c>
      <c r="E26" s="296" t="s">
        <v>75</v>
      </c>
      <c r="F26" s="296" t="s">
        <v>125</v>
      </c>
      <c r="G26" s="296" t="s">
        <v>75</v>
      </c>
      <c r="H26" s="296" t="s">
        <v>125</v>
      </c>
      <c r="I26" s="296" t="s">
        <v>75</v>
      </c>
      <c r="J26" s="296" t="s">
        <v>125</v>
      </c>
      <c r="K26" s="296" t="s">
        <v>75</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四万川診療所特別会計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v>
      </c>
    </row>
    <row r="30" spans="1:11" x14ac:dyDescent="0.15">
      <c r="A30" s="296" t="str">
        <f>IF(連結実質赤字比率に係る赤字・黒字の構成分析!C$40="",NA(),連結実質赤字比率に係る赤字・黒字の構成分析!C$40)</f>
        <v>松原診療所特別会計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x14ac:dyDescent="0.15">
      <c r="A31" s="296" t="str">
        <f>IF(連結実質赤字比率に係る赤字・黒字の構成分析!C$39="",NA(),連結実質赤字比率に係る赤字・黒字の構成分析!C$39)</f>
        <v>風ぐるま事業特別会計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0.03</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0.09</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0.04</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v>
      </c>
    </row>
    <row r="32" spans="1:11" x14ac:dyDescent="0.15">
      <c r="A32" s="296" t="str">
        <f>IF(連結実質赤字比率に係る赤字・黒字の構成分析!C$38="",NA(),連結実質赤字比率に係る赤字・黒字の構成分析!C$38)</f>
        <v>国民健康保険特別会計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0.04</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0.05</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v>
      </c>
    </row>
    <row r="33" spans="1:16" x14ac:dyDescent="0.15">
      <c r="A33" s="296" t="str">
        <f>IF(連結実質赤字比率に係る赤字・黒字の構成分析!C$37="",NA(),連結実質赤字比率に係る赤字・黒字の構成分析!C$37)</f>
        <v>後期高齢者医療特別会計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0.01</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0.01</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0.02</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0.01</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0.01</v>
      </c>
    </row>
    <row r="34" spans="1:16" x14ac:dyDescent="0.15">
      <c r="A34" s="296" t="str">
        <f>IF(連結実質赤字比率に係る赤字・黒字の構成分析!C$36="",NA(),連結実質赤字比率に係る赤字・黒字の構成分析!C$36)</f>
        <v>介護保険事業特別会計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0.33</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0.62</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0.2</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0.35</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0.41</v>
      </c>
    </row>
    <row r="35" spans="1:16" x14ac:dyDescent="0.15">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1.96</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1.86</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1.46</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1.04</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1.34</v>
      </c>
    </row>
    <row r="36" spans="1:16" x14ac:dyDescent="0.15">
      <c r="A36" s="296" t="str">
        <f>IF(連結実質赤字比率に係る赤字・黒字の構成分析!C$34="",NA(),連結実質赤字比率に係る赤字・黒字の構成分析!C$34)</f>
        <v>病院事業会計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17.8</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16.350000000000001</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13.66</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11.66</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7.12</v>
      </c>
    </row>
    <row r="39" spans="1:16" x14ac:dyDescent="0.15">
      <c r="A39" s="294" t="s">
        <v>15</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126</v>
      </c>
      <c r="C41" s="297"/>
      <c r="D41" s="297" t="s">
        <v>128</v>
      </c>
      <c r="E41" s="297" t="s">
        <v>126</v>
      </c>
      <c r="F41" s="297"/>
      <c r="G41" s="297" t="s">
        <v>128</v>
      </c>
      <c r="H41" s="297" t="s">
        <v>126</v>
      </c>
      <c r="I41" s="297"/>
      <c r="J41" s="297" t="s">
        <v>128</v>
      </c>
      <c r="K41" s="297" t="s">
        <v>126</v>
      </c>
      <c r="L41" s="297"/>
      <c r="M41" s="297" t="s">
        <v>128</v>
      </c>
      <c r="N41" s="297" t="s">
        <v>126</v>
      </c>
      <c r="O41" s="297"/>
      <c r="P41" s="297" t="s">
        <v>128</v>
      </c>
    </row>
    <row r="42" spans="1:16" x14ac:dyDescent="0.15">
      <c r="A42" s="297" t="s">
        <v>129</v>
      </c>
      <c r="B42" s="297"/>
      <c r="C42" s="297"/>
      <c r="D42" s="297">
        <f>'実質公債費比率（分子）の構造'!K$52</f>
        <v>706</v>
      </c>
      <c r="E42" s="297"/>
      <c r="F42" s="297"/>
      <c r="G42" s="297">
        <f>'実質公債費比率（分子）の構造'!L$52</f>
        <v>678</v>
      </c>
      <c r="H42" s="297"/>
      <c r="I42" s="297"/>
      <c r="J42" s="297">
        <f>'実質公債費比率（分子）の構造'!M$52</f>
        <v>670</v>
      </c>
      <c r="K42" s="297"/>
      <c r="L42" s="297"/>
      <c r="M42" s="297">
        <f>'実質公債費比率（分子）の構造'!N$52</f>
        <v>660</v>
      </c>
      <c r="N42" s="297"/>
      <c r="O42" s="297"/>
      <c r="P42" s="297">
        <f>'実質公債費比率（分子）の構造'!O$52</f>
        <v>752</v>
      </c>
    </row>
    <row r="43" spans="1:16" x14ac:dyDescent="0.15">
      <c r="A43" s="297" t="s">
        <v>44</v>
      </c>
      <c r="B43" s="297">
        <f>'実質公債費比率（分子）の構造'!K$51</f>
        <v>0</v>
      </c>
      <c r="C43" s="297"/>
      <c r="D43" s="297"/>
      <c r="E43" s="297">
        <f>'実質公債費比率（分子）の構造'!L$51</f>
        <v>0</v>
      </c>
      <c r="F43" s="297"/>
      <c r="G43" s="297"/>
      <c r="H43" s="297">
        <f>'実質公債費比率（分子）の構造'!M$51</f>
        <v>0</v>
      </c>
      <c r="I43" s="297"/>
      <c r="J43" s="297"/>
      <c r="K43" s="297">
        <f>'実質公債費比率（分子）の構造'!N$51</f>
        <v>0</v>
      </c>
      <c r="L43" s="297"/>
      <c r="M43" s="297"/>
      <c r="N43" s="297">
        <f>'実質公債費比率（分子）の構造'!O$51</f>
        <v>0</v>
      </c>
      <c r="O43" s="297"/>
      <c r="P43" s="297"/>
    </row>
    <row r="44" spans="1:16" x14ac:dyDescent="0.15">
      <c r="A44" s="297" t="s">
        <v>41</v>
      </c>
      <c r="B44" s="297">
        <f>'実質公債費比率（分子）の構造'!K$50</f>
        <v>5</v>
      </c>
      <c r="C44" s="297"/>
      <c r="D44" s="297"/>
      <c r="E44" s="297">
        <f>'実質公債費比率（分子）の構造'!L$50</f>
        <v>5</v>
      </c>
      <c r="F44" s="297"/>
      <c r="G44" s="297"/>
      <c r="H44" s="297">
        <f>'実質公債費比率（分子）の構造'!M$50</f>
        <v>5</v>
      </c>
      <c r="I44" s="297"/>
      <c r="J44" s="297"/>
      <c r="K44" s="297">
        <f>'実質公債費比率（分子）の構造'!N$50</f>
        <v>5</v>
      </c>
      <c r="L44" s="297"/>
      <c r="M44" s="297"/>
      <c r="N44" s="297">
        <f>'実質公債費比率（分子）の構造'!O$50</f>
        <v>5</v>
      </c>
      <c r="O44" s="297"/>
      <c r="P44" s="297"/>
    </row>
    <row r="45" spans="1:16" x14ac:dyDescent="0.15">
      <c r="A45" s="297" t="s">
        <v>2</v>
      </c>
      <c r="B45" s="297">
        <f>'実質公債費比率（分子）の構造'!K$49</f>
        <v>24</v>
      </c>
      <c r="C45" s="297"/>
      <c r="D45" s="297"/>
      <c r="E45" s="297">
        <f>'実質公債費比率（分子）の構造'!L$49</f>
        <v>24</v>
      </c>
      <c r="F45" s="297"/>
      <c r="G45" s="297"/>
      <c r="H45" s="297">
        <f>'実質公債費比率（分子）の構造'!M$49</f>
        <v>24</v>
      </c>
      <c r="I45" s="297"/>
      <c r="J45" s="297"/>
      <c r="K45" s="297">
        <f>'実質公債費比率（分子）の構造'!N$49</f>
        <v>24</v>
      </c>
      <c r="L45" s="297"/>
      <c r="M45" s="297"/>
      <c r="N45" s="297">
        <f>'実質公債費比率（分子）の構造'!O$49</f>
        <v>24</v>
      </c>
      <c r="O45" s="297"/>
      <c r="P45" s="297"/>
    </row>
    <row r="46" spans="1:16" x14ac:dyDescent="0.15">
      <c r="A46" s="297" t="s">
        <v>36</v>
      </c>
      <c r="B46" s="297">
        <f>'実質公債費比率（分子）の構造'!K$48</f>
        <v>179</v>
      </c>
      <c r="C46" s="297"/>
      <c r="D46" s="297"/>
      <c r="E46" s="297">
        <f>'実質公債費比率（分子）の構造'!L$48</f>
        <v>175</v>
      </c>
      <c r="F46" s="297"/>
      <c r="G46" s="297"/>
      <c r="H46" s="297">
        <f>'実質公債費比率（分子）の構造'!M$48</f>
        <v>182</v>
      </c>
      <c r="I46" s="297"/>
      <c r="J46" s="297"/>
      <c r="K46" s="297">
        <f>'実質公債費比率（分子）の構造'!N$48</f>
        <v>172</v>
      </c>
      <c r="L46" s="297"/>
      <c r="M46" s="297"/>
      <c r="N46" s="297">
        <f>'実質公債費比率（分子）の構造'!O$48</f>
        <v>163</v>
      </c>
      <c r="O46" s="297"/>
      <c r="P46" s="297"/>
    </row>
    <row r="47" spans="1:16" x14ac:dyDescent="0.15">
      <c r="A47" s="297" t="s">
        <v>33</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31</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25</v>
      </c>
      <c r="B49" s="297">
        <f>'実質公債費比率（分子）の構造'!K$45</f>
        <v>589</v>
      </c>
      <c r="C49" s="297"/>
      <c r="D49" s="297"/>
      <c r="E49" s="297">
        <f>'実質公債費比率（分子）の構造'!L$45</f>
        <v>571</v>
      </c>
      <c r="F49" s="297"/>
      <c r="G49" s="297"/>
      <c r="H49" s="297">
        <f>'実質公債費比率（分子）の構造'!M$45</f>
        <v>547</v>
      </c>
      <c r="I49" s="297"/>
      <c r="J49" s="297"/>
      <c r="K49" s="297">
        <f>'実質公債費比率（分子）の構造'!N$45</f>
        <v>537</v>
      </c>
      <c r="L49" s="297"/>
      <c r="M49" s="297"/>
      <c r="N49" s="297">
        <f>'実質公債費比率（分子）の構造'!O$45</f>
        <v>661</v>
      </c>
      <c r="O49" s="297"/>
      <c r="P49" s="297"/>
    </row>
    <row r="50" spans="1:16" x14ac:dyDescent="0.15">
      <c r="A50" s="297" t="s">
        <v>60</v>
      </c>
      <c r="B50" s="297" t="e">
        <f>NA()</f>
        <v>#N/A</v>
      </c>
      <c r="C50" s="297">
        <f>IF(ISNUMBER('実質公債費比率（分子）の構造'!K$53),'実質公債費比率（分子）の構造'!K$53,NA())</f>
        <v>91</v>
      </c>
      <c r="D50" s="297" t="e">
        <f>NA()</f>
        <v>#N/A</v>
      </c>
      <c r="E50" s="297" t="e">
        <f>NA()</f>
        <v>#N/A</v>
      </c>
      <c r="F50" s="297">
        <f>IF(ISNUMBER('実質公債費比率（分子）の構造'!L$53),'実質公債費比率（分子）の構造'!L$53,NA())</f>
        <v>97</v>
      </c>
      <c r="G50" s="297" t="e">
        <f>NA()</f>
        <v>#N/A</v>
      </c>
      <c r="H50" s="297" t="e">
        <f>NA()</f>
        <v>#N/A</v>
      </c>
      <c r="I50" s="297">
        <f>IF(ISNUMBER('実質公債費比率（分子）の構造'!M$53),'実質公債費比率（分子）の構造'!M$53,NA())</f>
        <v>88</v>
      </c>
      <c r="J50" s="297" t="e">
        <f>NA()</f>
        <v>#N/A</v>
      </c>
      <c r="K50" s="297" t="e">
        <f>NA()</f>
        <v>#N/A</v>
      </c>
      <c r="L50" s="297">
        <f>IF(ISNUMBER('実質公債費比率（分子）の構造'!N$53),'実質公債費比率（分子）の構造'!N$53,NA())</f>
        <v>78</v>
      </c>
      <c r="M50" s="297" t="e">
        <f>NA()</f>
        <v>#N/A</v>
      </c>
      <c r="N50" s="297" t="e">
        <f>NA()</f>
        <v>#N/A</v>
      </c>
      <c r="O50" s="297">
        <f>IF(ISNUMBER('実質公債費比率（分子）の構造'!O$53),'実質公債費比率（分子）の構造'!O$53,NA())</f>
        <v>101</v>
      </c>
      <c r="P50" s="297" t="e">
        <f>NA()</f>
        <v>#N/A</v>
      </c>
    </row>
    <row r="53" spans="1:16" x14ac:dyDescent="0.15">
      <c r="A53" s="294" t="s">
        <v>63</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117</v>
      </c>
      <c r="C55" s="296"/>
      <c r="D55" s="296" t="s">
        <v>131</v>
      </c>
      <c r="E55" s="296" t="s">
        <v>117</v>
      </c>
      <c r="F55" s="296"/>
      <c r="G55" s="296" t="s">
        <v>131</v>
      </c>
      <c r="H55" s="296" t="s">
        <v>117</v>
      </c>
      <c r="I55" s="296"/>
      <c r="J55" s="296" t="s">
        <v>131</v>
      </c>
      <c r="K55" s="296" t="s">
        <v>117</v>
      </c>
      <c r="L55" s="296"/>
      <c r="M55" s="296" t="s">
        <v>131</v>
      </c>
      <c r="N55" s="296" t="s">
        <v>117</v>
      </c>
      <c r="O55" s="296"/>
      <c r="P55" s="296" t="s">
        <v>131</v>
      </c>
    </row>
    <row r="56" spans="1:16" x14ac:dyDescent="0.15">
      <c r="A56" s="296" t="s">
        <v>49</v>
      </c>
      <c r="B56" s="296"/>
      <c r="C56" s="296"/>
      <c r="D56" s="296">
        <f>'将来負担比率（分子）の構造'!I$52</f>
        <v>6711</v>
      </c>
      <c r="E56" s="296"/>
      <c r="F56" s="296"/>
      <c r="G56" s="296">
        <f>'将来負担比率（分子）の構造'!J$52</f>
        <v>6689</v>
      </c>
      <c r="H56" s="296"/>
      <c r="I56" s="296"/>
      <c r="J56" s="296">
        <f>'将来負担比率（分子）の構造'!K$52</f>
        <v>7016</v>
      </c>
      <c r="K56" s="296"/>
      <c r="L56" s="296"/>
      <c r="M56" s="296">
        <f>'将来負担比率（分子）の構造'!L$52</f>
        <v>7380</v>
      </c>
      <c r="N56" s="296"/>
      <c r="O56" s="296"/>
      <c r="P56" s="296">
        <f>'将来負担比率（分子）の構造'!M$52</f>
        <v>7530</v>
      </c>
    </row>
    <row r="57" spans="1:16" x14ac:dyDescent="0.15">
      <c r="A57" s="296" t="s">
        <v>104</v>
      </c>
      <c r="B57" s="296"/>
      <c r="C57" s="296"/>
      <c r="D57" s="296" t="str">
        <f>'将来負担比率（分子）の構造'!I$51</f>
        <v>-</v>
      </c>
      <c r="E57" s="296"/>
      <c r="F57" s="296"/>
      <c r="G57" s="296" t="str">
        <f>'将来負担比率（分子）の構造'!J$51</f>
        <v>-</v>
      </c>
      <c r="H57" s="296"/>
      <c r="I57" s="296"/>
      <c r="J57" s="296" t="str">
        <f>'将来負担比率（分子）の構造'!K$51</f>
        <v>-</v>
      </c>
      <c r="K57" s="296"/>
      <c r="L57" s="296"/>
      <c r="M57" s="296" t="str">
        <f>'将来負担比率（分子）の構造'!L$51</f>
        <v>-</v>
      </c>
      <c r="N57" s="296"/>
      <c r="O57" s="296"/>
      <c r="P57" s="296" t="str">
        <f>'将来負担比率（分子）の構造'!M$51</f>
        <v>-</v>
      </c>
    </row>
    <row r="58" spans="1:16" x14ac:dyDescent="0.15">
      <c r="A58" s="296" t="s">
        <v>102</v>
      </c>
      <c r="B58" s="296"/>
      <c r="C58" s="296"/>
      <c r="D58" s="296">
        <f>'将来負担比率（分子）の構造'!I$50</f>
        <v>11032</v>
      </c>
      <c r="E58" s="296"/>
      <c r="F58" s="296"/>
      <c r="G58" s="296">
        <f>'将来負担比率（分子）の構造'!J$50</f>
        <v>10338</v>
      </c>
      <c r="H58" s="296"/>
      <c r="I58" s="296"/>
      <c r="J58" s="296">
        <f>'将来負担比率（分子）の構造'!K$50</f>
        <v>9770</v>
      </c>
      <c r="K58" s="296"/>
      <c r="L58" s="296"/>
      <c r="M58" s="296">
        <f>'将来負担比率（分子）の構造'!L$50</f>
        <v>9073</v>
      </c>
      <c r="N58" s="296"/>
      <c r="O58" s="296"/>
      <c r="P58" s="296">
        <f>'将来負担比率（分子）の構造'!M$50</f>
        <v>9246</v>
      </c>
    </row>
    <row r="59" spans="1:16" x14ac:dyDescent="0.15">
      <c r="A59" s="296" t="s">
        <v>99</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95</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85</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86</v>
      </c>
      <c r="B62" s="296">
        <f>'将来負担比率（分子）の構造'!I$45</f>
        <v>228</v>
      </c>
      <c r="C62" s="296"/>
      <c r="D62" s="296"/>
      <c r="E62" s="296">
        <f>'将来負担比率（分子）の構造'!J$45</f>
        <v>184</v>
      </c>
      <c r="F62" s="296"/>
      <c r="G62" s="296"/>
      <c r="H62" s="296">
        <f>'将来負担比率（分子）の構造'!K$45</f>
        <v>183</v>
      </c>
      <c r="I62" s="296"/>
      <c r="J62" s="296"/>
      <c r="K62" s="296">
        <f>'将来負担比率（分子）の構造'!L$45</f>
        <v>119</v>
      </c>
      <c r="L62" s="296"/>
      <c r="M62" s="296"/>
      <c r="N62" s="296">
        <f>'将来負担比率（分子）の構造'!M$45</f>
        <v>90</v>
      </c>
      <c r="O62" s="296"/>
      <c r="P62" s="296"/>
    </row>
    <row r="63" spans="1:16" x14ac:dyDescent="0.15">
      <c r="A63" s="296" t="s">
        <v>83</v>
      </c>
      <c r="B63" s="296">
        <f>'将来負担比率（分子）の構造'!I$44</f>
        <v>167</v>
      </c>
      <c r="C63" s="296"/>
      <c r="D63" s="296"/>
      <c r="E63" s="296">
        <f>'将来負担比率（分子）の構造'!J$44</f>
        <v>143</v>
      </c>
      <c r="F63" s="296"/>
      <c r="G63" s="296"/>
      <c r="H63" s="296">
        <f>'将来負担比率（分子）の構造'!K$44</f>
        <v>119</v>
      </c>
      <c r="I63" s="296"/>
      <c r="J63" s="296"/>
      <c r="K63" s="296">
        <f>'将来負担比率（分子）の構造'!L$44</f>
        <v>95</v>
      </c>
      <c r="L63" s="296"/>
      <c r="M63" s="296"/>
      <c r="N63" s="296">
        <f>'将来負担比率（分子）の構造'!M$44</f>
        <v>71</v>
      </c>
      <c r="O63" s="296"/>
      <c r="P63" s="296"/>
    </row>
    <row r="64" spans="1:16" x14ac:dyDescent="0.15">
      <c r="A64" s="296" t="s">
        <v>81</v>
      </c>
      <c r="B64" s="296">
        <f>'将来負担比率（分子）の構造'!I$43</f>
        <v>1787</v>
      </c>
      <c r="C64" s="296"/>
      <c r="D64" s="296"/>
      <c r="E64" s="296">
        <f>'将来負担比率（分子）の構造'!J$43</f>
        <v>1732</v>
      </c>
      <c r="F64" s="296"/>
      <c r="G64" s="296"/>
      <c r="H64" s="296">
        <f>'将来負担比率（分子）の構造'!K$43</f>
        <v>1593</v>
      </c>
      <c r="I64" s="296"/>
      <c r="J64" s="296"/>
      <c r="K64" s="296">
        <f>'将来負担比率（分子）の構造'!L$43</f>
        <v>1446</v>
      </c>
      <c r="L64" s="296"/>
      <c r="M64" s="296"/>
      <c r="N64" s="296">
        <f>'将来負担比率（分子）の構造'!M$43</f>
        <v>1293</v>
      </c>
      <c r="O64" s="296"/>
      <c r="P64" s="296"/>
    </row>
    <row r="65" spans="1:16" x14ac:dyDescent="0.15">
      <c r="A65" s="296" t="s">
        <v>79</v>
      </c>
      <c r="B65" s="296">
        <f>'将来負担比率（分子）の構造'!I$42</f>
        <v>58</v>
      </c>
      <c r="C65" s="296"/>
      <c r="D65" s="296"/>
      <c r="E65" s="296">
        <f>'将来負担比率（分子）の構造'!J$42</f>
        <v>45</v>
      </c>
      <c r="F65" s="296"/>
      <c r="G65" s="296"/>
      <c r="H65" s="296">
        <f>'将来負担比率（分子）の構造'!K$42</f>
        <v>32</v>
      </c>
      <c r="I65" s="296"/>
      <c r="J65" s="296"/>
      <c r="K65" s="296">
        <f>'将来負担比率（分子）の構造'!L$42</f>
        <v>18</v>
      </c>
      <c r="L65" s="296"/>
      <c r="M65" s="296"/>
      <c r="N65" s="296">
        <f>'将来負担比率（分子）の構造'!M$42</f>
        <v>13</v>
      </c>
      <c r="O65" s="296"/>
      <c r="P65" s="296"/>
    </row>
    <row r="66" spans="1:16" x14ac:dyDescent="0.15">
      <c r="A66" s="296" t="s">
        <v>72</v>
      </c>
      <c r="B66" s="296">
        <f>'将来負担比率（分子）の構造'!I$41</f>
        <v>6046</v>
      </c>
      <c r="C66" s="296"/>
      <c r="D66" s="296"/>
      <c r="E66" s="296">
        <f>'将来負担比率（分子）の構造'!J$41</f>
        <v>6088</v>
      </c>
      <c r="F66" s="296"/>
      <c r="G66" s="296"/>
      <c r="H66" s="296">
        <f>'将来負担比率（分子）の構造'!K$41</f>
        <v>6465</v>
      </c>
      <c r="I66" s="296"/>
      <c r="J66" s="296"/>
      <c r="K66" s="296">
        <f>'将来負担比率（分子）の構造'!L$41</f>
        <v>7480</v>
      </c>
      <c r="L66" s="296"/>
      <c r="M66" s="296"/>
      <c r="N66" s="296">
        <f>'将来負担比率（分子）の構造'!M$41</f>
        <v>7983</v>
      </c>
      <c r="O66" s="296"/>
      <c r="P66" s="296"/>
    </row>
    <row r="67" spans="1:16" x14ac:dyDescent="0.15">
      <c r="A67" s="296" t="s">
        <v>108</v>
      </c>
      <c r="B67" s="296" t="e">
        <f>NA()</f>
        <v>#N/A</v>
      </c>
      <c r="C67" s="296">
        <f>IF(ISNUMBER('将来負担比率（分子）の構造'!I$53),IF('将来負担比率（分子）の構造'!I$53&lt;0,0,'将来負担比率（分子）の構造'!I$53),NA())</f>
        <v>0</v>
      </c>
      <c r="D67" s="296" t="e">
        <f>NA()</f>
        <v>#N/A</v>
      </c>
      <c r="E67" s="296" t="e">
        <f>NA()</f>
        <v>#N/A</v>
      </c>
      <c r="F67" s="296">
        <f>IF(ISNUMBER('将来負担比率（分子）の構造'!J$53),IF('将来負担比率（分子）の構造'!J$53&lt;0,0,'将来負担比率（分子）の構造'!J$53),NA())</f>
        <v>0</v>
      </c>
      <c r="G67" s="296" t="e">
        <f>NA()</f>
        <v>#N/A</v>
      </c>
      <c r="H67" s="296" t="e">
        <f>NA()</f>
        <v>#N/A</v>
      </c>
      <c r="I67" s="296">
        <f>IF(ISNUMBER('将来負担比率（分子）の構造'!K$53),IF('将来負担比率（分子）の構造'!K$53&lt;0,0,'将来負担比率（分子）の構造'!K$53),NA())</f>
        <v>0</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x14ac:dyDescent="0.15">
      <c r="A70" s="299" t="s">
        <v>132</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133</v>
      </c>
      <c r="B72" s="300">
        <f>基金残高に係る経年分析!F55</f>
        <v>637</v>
      </c>
      <c r="C72" s="300">
        <f>基金残高に係る経年分析!G55</f>
        <v>865</v>
      </c>
      <c r="D72" s="300">
        <f>基金残高に係る経年分析!H55</f>
        <v>1109</v>
      </c>
    </row>
    <row r="73" spans="1:16" x14ac:dyDescent="0.15">
      <c r="A73" s="298" t="s">
        <v>134</v>
      </c>
      <c r="B73" s="300">
        <f>基金残高に係る経年分析!F56</f>
        <v>1282</v>
      </c>
      <c r="C73" s="300">
        <f>基金残高に係る経年分析!G56</f>
        <v>983</v>
      </c>
      <c r="D73" s="300">
        <f>基金残高に係る経年分析!H56</f>
        <v>916</v>
      </c>
    </row>
    <row r="74" spans="1:16" x14ac:dyDescent="0.15">
      <c r="A74" s="298" t="s">
        <v>136</v>
      </c>
      <c r="B74" s="300">
        <f>基金残高に係る経年分析!F57</f>
        <v>7551</v>
      </c>
      <c r="C74" s="300">
        <f>基金残高に係る経年分析!G57</f>
        <v>6910</v>
      </c>
      <c r="D74" s="300">
        <f>基金残高に係る経年分析!H57</f>
        <v>6888</v>
      </c>
    </row>
  </sheetData>
  <sheetProtection algorithmName="SHA-512" hashValue="oN9wHk3fbOP6BJPCEzJr5UZCEUBUj+pxQhKcJ26zmDmx0TIcM1sE/vvUhaaQk4NCd64b899Z7qHT1VfOB9aSkw==" saltValue="FzTG8+Omx2gvPx0CFXNRx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E53" sqref="E53"/>
    </sheetView>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5" t="s">
        <v>171</v>
      </c>
      <c r="DI1" s="696"/>
      <c r="DJ1" s="696"/>
      <c r="DK1" s="696"/>
      <c r="DL1" s="696"/>
      <c r="DM1" s="696"/>
      <c r="DN1" s="697"/>
      <c r="DO1" s="1"/>
      <c r="DP1" s="695" t="s">
        <v>53</v>
      </c>
      <c r="DQ1" s="696"/>
      <c r="DR1" s="696"/>
      <c r="DS1" s="696"/>
      <c r="DT1" s="696"/>
      <c r="DU1" s="696"/>
      <c r="DV1" s="696"/>
      <c r="DW1" s="696"/>
      <c r="DX1" s="696"/>
      <c r="DY1" s="696"/>
      <c r="DZ1" s="696"/>
      <c r="EA1" s="696"/>
      <c r="EB1" s="696"/>
      <c r="EC1" s="697"/>
      <c r="ED1" s="2"/>
      <c r="EE1" s="2"/>
      <c r="EF1" s="2"/>
      <c r="EG1" s="2"/>
      <c r="EH1" s="2"/>
      <c r="EI1" s="2"/>
      <c r="EJ1" s="2"/>
      <c r="EK1" s="2"/>
      <c r="EL1" s="2"/>
      <c r="EM1" s="2"/>
    </row>
    <row r="2" spans="2:143" ht="22.5" customHeight="1" x14ac:dyDescent="0.15">
      <c r="B2" s="40" t="s">
        <v>307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5" t="s">
        <v>127</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5" t="s">
        <v>309</v>
      </c>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68"/>
      <c r="CD3" s="525" t="s">
        <v>310</v>
      </c>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68"/>
    </row>
    <row r="4" spans="2:143" ht="11.25" customHeight="1" x14ac:dyDescent="0.15">
      <c r="B4" s="525" t="s">
        <v>6</v>
      </c>
      <c r="C4" s="526"/>
      <c r="D4" s="526"/>
      <c r="E4" s="526"/>
      <c r="F4" s="526"/>
      <c r="G4" s="526"/>
      <c r="H4" s="526"/>
      <c r="I4" s="526"/>
      <c r="J4" s="526"/>
      <c r="K4" s="526"/>
      <c r="L4" s="526"/>
      <c r="M4" s="526"/>
      <c r="N4" s="526"/>
      <c r="O4" s="526"/>
      <c r="P4" s="526"/>
      <c r="Q4" s="568"/>
      <c r="R4" s="525" t="s">
        <v>313</v>
      </c>
      <c r="S4" s="526"/>
      <c r="T4" s="526"/>
      <c r="U4" s="526"/>
      <c r="V4" s="526"/>
      <c r="W4" s="526"/>
      <c r="X4" s="526"/>
      <c r="Y4" s="568"/>
      <c r="Z4" s="525" t="s">
        <v>315</v>
      </c>
      <c r="AA4" s="526"/>
      <c r="AB4" s="526"/>
      <c r="AC4" s="568"/>
      <c r="AD4" s="525" t="s">
        <v>261</v>
      </c>
      <c r="AE4" s="526"/>
      <c r="AF4" s="526"/>
      <c r="AG4" s="526"/>
      <c r="AH4" s="526"/>
      <c r="AI4" s="526"/>
      <c r="AJ4" s="526"/>
      <c r="AK4" s="568"/>
      <c r="AL4" s="525" t="s">
        <v>315</v>
      </c>
      <c r="AM4" s="526"/>
      <c r="AN4" s="526"/>
      <c r="AO4" s="568"/>
      <c r="AP4" s="698" t="s">
        <v>318</v>
      </c>
      <c r="AQ4" s="698"/>
      <c r="AR4" s="698"/>
      <c r="AS4" s="698"/>
      <c r="AT4" s="698"/>
      <c r="AU4" s="698"/>
      <c r="AV4" s="698"/>
      <c r="AW4" s="698"/>
      <c r="AX4" s="698"/>
      <c r="AY4" s="698"/>
      <c r="AZ4" s="698"/>
      <c r="BA4" s="698"/>
      <c r="BB4" s="698"/>
      <c r="BC4" s="698"/>
      <c r="BD4" s="698"/>
      <c r="BE4" s="698"/>
      <c r="BF4" s="698"/>
      <c r="BG4" s="698" t="s">
        <v>298</v>
      </c>
      <c r="BH4" s="698"/>
      <c r="BI4" s="698"/>
      <c r="BJ4" s="698"/>
      <c r="BK4" s="698"/>
      <c r="BL4" s="698"/>
      <c r="BM4" s="698"/>
      <c r="BN4" s="698"/>
      <c r="BO4" s="698" t="s">
        <v>315</v>
      </c>
      <c r="BP4" s="698"/>
      <c r="BQ4" s="698"/>
      <c r="BR4" s="698"/>
      <c r="BS4" s="698" t="s">
        <v>320</v>
      </c>
      <c r="BT4" s="698"/>
      <c r="BU4" s="698"/>
      <c r="BV4" s="698"/>
      <c r="BW4" s="698"/>
      <c r="BX4" s="698"/>
      <c r="BY4" s="698"/>
      <c r="BZ4" s="698"/>
      <c r="CA4" s="698"/>
      <c r="CB4" s="698"/>
      <c r="CD4" s="525" t="s">
        <v>321</v>
      </c>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68"/>
    </row>
    <row r="5" spans="2:143" s="38" customFormat="1" ht="11.25" customHeight="1" x14ac:dyDescent="0.15">
      <c r="B5" s="659" t="s">
        <v>312</v>
      </c>
      <c r="C5" s="660"/>
      <c r="D5" s="660"/>
      <c r="E5" s="660"/>
      <c r="F5" s="660"/>
      <c r="G5" s="660"/>
      <c r="H5" s="660"/>
      <c r="I5" s="660"/>
      <c r="J5" s="660"/>
      <c r="K5" s="660"/>
      <c r="L5" s="660"/>
      <c r="M5" s="660"/>
      <c r="N5" s="660"/>
      <c r="O5" s="660"/>
      <c r="P5" s="660"/>
      <c r="Q5" s="661"/>
      <c r="R5" s="656">
        <v>302678</v>
      </c>
      <c r="S5" s="657"/>
      <c r="T5" s="657"/>
      <c r="U5" s="657"/>
      <c r="V5" s="657"/>
      <c r="W5" s="657"/>
      <c r="X5" s="657"/>
      <c r="Y5" s="682"/>
      <c r="Z5" s="693">
        <v>4.3</v>
      </c>
      <c r="AA5" s="693"/>
      <c r="AB5" s="693"/>
      <c r="AC5" s="693"/>
      <c r="AD5" s="694">
        <v>302678</v>
      </c>
      <c r="AE5" s="694"/>
      <c r="AF5" s="694"/>
      <c r="AG5" s="694"/>
      <c r="AH5" s="694"/>
      <c r="AI5" s="694"/>
      <c r="AJ5" s="694"/>
      <c r="AK5" s="694"/>
      <c r="AL5" s="683">
        <v>9.6999999999999993</v>
      </c>
      <c r="AM5" s="666"/>
      <c r="AN5" s="666"/>
      <c r="AO5" s="686"/>
      <c r="AP5" s="659" t="s">
        <v>322</v>
      </c>
      <c r="AQ5" s="660"/>
      <c r="AR5" s="660"/>
      <c r="AS5" s="660"/>
      <c r="AT5" s="660"/>
      <c r="AU5" s="660"/>
      <c r="AV5" s="660"/>
      <c r="AW5" s="660"/>
      <c r="AX5" s="660"/>
      <c r="AY5" s="660"/>
      <c r="AZ5" s="660"/>
      <c r="BA5" s="660"/>
      <c r="BB5" s="660"/>
      <c r="BC5" s="660"/>
      <c r="BD5" s="660"/>
      <c r="BE5" s="660"/>
      <c r="BF5" s="661"/>
      <c r="BG5" s="615">
        <v>302678</v>
      </c>
      <c r="BH5" s="629"/>
      <c r="BI5" s="629"/>
      <c r="BJ5" s="629"/>
      <c r="BK5" s="629"/>
      <c r="BL5" s="629"/>
      <c r="BM5" s="629"/>
      <c r="BN5" s="630"/>
      <c r="BO5" s="639">
        <v>100</v>
      </c>
      <c r="BP5" s="639"/>
      <c r="BQ5" s="639"/>
      <c r="BR5" s="639"/>
      <c r="BS5" s="640" t="s">
        <v>206</v>
      </c>
      <c r="BT5" s="640"/>
      <c r="BU5" s="640"/>
      <c r="BV5" s="640"/>
      <c r="BW5" s="640"/>
      <c r="BX5" s="640"/>
      <c r="BY5" s="640"/>
      <c r="BZ5" s="640"/>
      <c r="CA5" s="640"/>
      <c r="CB5" s="674"/>
      <c r="CD5" s="525" t="s">
        <v>318</v>
      </c>
      <c r="CE5" s="526"/>
      <c r="CF5" s="526"/>
      <c r="CG5" s="526"/>
      <c r="CH5" s="526"/>
      <c r="CI5" s="526"/>
      <c r="CJ5" s="526"/>
      <c r="CK5" s="526"/>
      <c r="CL5" s="526"/>
      <c r="CM5" s="526"/>
      <c r="CN5" s="526"/>
      <c r="CO5" s="526"/>
      <c r="CP5" s="526"/>
      <c r="CQ5" s="568"/>
      <c r="CR5" s="525" t="s">
        <v>324</v>
      </c>
      <c r="CS5" s="526"/>
      <c r="CT5" s="526"/>
      <c r="CU5" s="526"/>
      <c r="CV5" s="526"/>
      <c r="CW5" s="526"/>
      <c r="CX5" s="526"/>
      <c r="CY5" s="568"/>
      <c r="CZ5" s="525" t="s">
        <v>315</v>
      </c>
      <c r="DA5" s="526"/>
      <c r="DB5" s="526"/>
      <c r="DC5" s="568"/>
      <c r="DD5" s="525" t="s">
        <v>326</v>
      </c>
      <c r="DE5" s="526"/>
      <c r="DF5" s="526"/>
      <c r="DG5" s="526"/>
      <c r="DH5" s="526"/>
      <c r="DI5" s="526"/>
      <c r="DJ5" s="526"/>
      <c r="DK5" s="526"/>
      <c r="DL5" s="526"/>
      <c r="DM5" s="526"/>
      <c r="DN5" s="526"/>
      <c r="DO5" s="526"/>
      <c r="DP5" s="568"/>
      <c r="DQ5" s="525" t="s">
        <v>328</v>
      </c>
      <c r="DR5" s="526"/>
      <c r="DS5" s="526"/>
      <c r="DT5" s="526"/>
      <c r="DU5" s="526"/>
      <c r="DV5" s="526"/>
      <c r="DW5" s="526"/>
      <c r="DX5" s="526"/>
      <c r="DY5" s="526"/>
      <c r="DZ5" s="526"/>
      <c r="EA5" s="526"/>
      <c r="EB5" s="526"/>
      <c r="EC5" s="568"/>
    </row>
    <row r="6" spans="2:143" ht="11.25" customHeight="1" x14ac:dyDescent="0.15">
      <c r="B6" s="612" t="s">
        <v>329</v>
      </c>
      <c r="C6" s="613"/>
      <c r="D6" s="613"/>
      <c r="E6" s="613"/>
      <c r="F6" s="613"/>
      <c r="G6" s="613"/>
      <c r="H6" s="613"/>
      <c r="I6" s="613"/>
      <c r="J6" s="613"/>
      <c r="K6" s="613"/>
      <c r="L6" s="613"/>
      <c r="M6" s="613"/>
      <c r="N6" s="613"/>
      <c r="O6" s="613"/>
      <c r="P6" s="613"/>
      <c r="Q6" s="614"/>
      <c r="R6" s="615">
        <v>92166</v>
      </c>
      <c r="S6" s="629"/>
      <c r="T6" s="629"/>
      <c r="U6" s="629"/>
      <c r="V6" s="629"/>
      <c r="W6" s="629"/>
      <c r="X6" s="629"/>
      <c r="Y6" s="630"/>
      <c r="Z6" s="639">
        <v>1.3</v>
      </c>
      <c r="AA6" s="639"/>
      <c r="AB6" s="639"/>
      <c r="AC6" s="639"/>
      <c r="AD6" s="640">
        <v>92166</v>
      </c>
      <c r="AE6" s="640"/>
      <c r="AF6" s="640"/>
      <c r="AG6" s="640"/>
      <c r="AH6" s="640"/>
      <c r="AI6" s="640"/>
      <c r="AJ6" s="640"/>
      <c r="AK6" s="640"/>
      <c r="AL6" s="618">
        <v>2.9</v>
      </c>
      <c r="AM6" s="631"/>
      <c r="AN6" s="631"/>
      <c r="AO6" s="641"/>
      <c r="AP6" s="612" t="s">
        <v>116</v>
      </c>
      <c r="AQ6" s="613"/>
      <c r="AR6" s="613"/>
      <c r="AS6" s="613"/>
      <c r="AT6" s="613"/>
      <c r="AU6" s="613"/>
      <c r="AV6" s="613"/>
      <c r="AW6" s="613"/>
      <c r="AX6" s="613"/>
      <c r="AY6" s="613"/>
      <c r="AZ6" s="613"/>
      <c r="BA6" s="613"/>
      <c r="BB6" s="613"/>
      <c r="BC6" s="613"/>
      <c r="BD6" s="613"/>
      <c r="BE6" s="613"/>
      <c r="BF6" s="614"/>
      <c r="BG6" s="615">
        <v>302678</v>
      </c>
      <c r="BH6" s="629"/>
      <c r="BI6" s="629"/>
      <c r="BJ6" s="629"/>
      <c r="BK6" s="629"/>
      <c r="BL6" s="629"/>
      <c r="BM6" s="629"/>
      <c r="BN6" s="630"/>
      <c r="BO6" s="639">
        <v>100</v>
      </c>
      <c r="BP6" s="639"/>
      <c r="BQ6" s="639"/>
      <c r="BR6" s="639"/>
      <c r="BS6" s="640" t="s">
        <v>206</v>
      </c>
      <c r="BT6" s="640"/>
      <c r="BU6" s="640"/>
      <c r="BV6" s="640"/>
      <c r="BW6" s="640"/>
      <c r="BX6" s="640"/>
      <c r="BY6" s="640"/>
      <c r="BZ6" s="640"/>
      <c r="CA6" s="640"/>
      <c r="CB6" s="674"/>
      <c r="CD6" s="659" t="s">
        <v>330</v>
      </c>
      <c r="CE6" s="660"/>
      <c r="CF6" s="660"/>
      <c r="CG6" s="660"/>
      <c r="CH6" s="660"/>
      <c r="CI6" s="660"/>
      <c r="CJ6" s="660"/>
      <c r="CK6" s="660"/>
      <c r="CL6" s="660"/>
      <c r="CM6" s="660"/>
      <c r="CN6" s="660"/>
      <c r="CO6" s="660"/>
      <c r="CP6" s="660"/>
      <c r="CQ6" s="661"/>
      <c r="CR6" s="615">
        <v>47510</v>
      </c>
      <c r="CS6" s="629"/>
      <c r="CT6" s="629"/>
      <c r="CU6" s="629"/>
      <c r="CV6" s="629"/>
      <c r="CW6" s="629"/>
      <c r="CX6" s="629"/>
      <c r="CY6" s="630"/>
      <c r="CZ6" s="683">
        <v>0.7</v>
      </c>
      <c r="DA6" s="666"/>
      <c r="DB6" s="666"/>
      <c r="DC6" s="684"/>
      <c r="DD6" s="621" t="s">
        <v>206</v>
      </c>
      <c r="DE6" s="629"/>
      <c r="DF6" s="629"/>
      <c r="DG6" s="629"/>
      <c r="DH6" s="629"/>
      <c r="DI6" s="629"/>
      <c r="DJ6" s="629"/>
      <c r="DK6" s="629"/>
      <c r="DL6" s="629"/>
      <c r="DM6" s="629"/>
      <c r="DN6" s="629"/>
      <c r="DO6" s="629"/>
      <c r="DP6" s="630"/>
      <c r="DQ6" s="621">
        <v>47455</v>
      </c>
      <c r="DR6" s="629"/>
      <c r="DS6" s="629"/>
      <c r="DT6" s="629"/>
      <c r="DU6" s="629"/>
      <c r="DV6" s="629"/>
      <c r="DW6" s="629"/>
      <c r="DX6" s="629"/>
      <c r="DY6" s="629"/>
      <c r="DZ6" s="629"/>
      <c r="EA6" s="629"/>
      <c r="EB6" s="629"/>
      <c r="EC6" s="651"/>
    </row>
    <row r="7" spans="2:143" ht="11.25" customHeight="1" x14ac:dyDescent="0.15">
      <c r="B7" s="612" t="s">
        <v>48</v>
      </c>
      <c r="C7" s="613"/>
      <c r="D7" s="613"/>
      <c r="E7" s="613"/>
      <c r="F7" s="613"/>
      <c r="G7" s="613"/>
      <c r="H7" s="613"/>
      <c r="I7" s="613"/>
      <c r="J7" s="613"/>
      <c r="K7" s="613"/>
      <c r="L7" s="613"/>
      <c r="M7" s="613"/>
      <c r="N7" s="613"/>
      <c r="O7" s="613"/>
      <c r="P7" s="613"/>
      <c r="Q7" s="614"/>
      <c r="R7" s="615">
        <v>512</v>
      </c>
      <c r="S7" s="629"/>
      <c r="T7" s="629"/>
      <c r="U7" s="629"/>
      <c r="V7" s="629"/>
      <c r="W7" s="629"/>
      <c r="X7" s="629"/>
      <c r="Y7" s="630"/>
      <c r="Z7" s="639">
        <v>0</v>
      </c>
      <c r="AA7" s="639"/>
      <c r="AB7" s="639"/>
      <c r="AC7" s="639"/>
      <c r="AD7" s="640">
        <v>512</v>
      </c>
      <c r="AE7" s="640"/>
      <c r="AF7" s="640"/>
      <c r="AG7" s="640"/>
      <c r="AH7" s="640"/>
      <c r="AI7" s="640"/>
      <c r="AJ7" s="640"/>
      <c r="AK7" s="640"/>
      <c r="AL7" s="618">
        <v>0</v>
      </c>
      <c r="AM7" s="631"/>
      <c r="AN7" s="631"/>
      <c r="AO7" s="641"/>
      <c r="AP7" s="612" t="s">
        <v>331</v>
      </c>
      <c r="AQ7" s="613"/>
      <c r="AR7" s="613"/>
      <c r="AS7" s="613"/>
      <c r="AT7" s="613"/>
      <c r="AU7" s="613"/>
      <c r="AV7" s="613"/>
      <c r="AW7" s="613"/>
      <c r="AX7" s="613"/>
      <c r="AY7" s="613"/>
      <c r="AZ7" s="613"/>
      <c r="BA7" s="613"/>
      <c r="BB7" s="613"/>
      <c r="BC7" s="613"/>
      <c r="BD7" s="613"/>
      <c r="BE7" s="613"/>
      <c r="BF7" s="614"/>
      <c r="BG7" s="615">
        <v>115736</v>
      </c>
      <c r="BH7" s="629"/>
      <c r="BI7" s="629"/>
      <c r="BJ7" s="629"/>
      <c r="BK7" s="629"/>
      <c r="BL7" s="629"/>
      <c r="BM7" s="629"/>
      <c r="BN7" s="630"/>
      <c r="BO7" s="639">
        <v>38.200000000000003</v>
      </c>
      <c r="BP7" s="639"/>
      <c r="BQ7" s="639"/>
      <c r="BR7" s="639"/>
      <c r="BS7" s="640" t="s">
        <v>206</v>
      </c>
      <c r="BT7" s="640"/>
      <c r="BU7" s="640"/>
      <c r="BV7" s="640"/>
      <c r="BW7" s="640"/>
      <c r="BX7" s="640"/>
      <c r="BY7" s="640"/>
      <c r="BZ7" s="640"/>
      <c r="CA7" s="640"/>
      <c r="CB7" s="674"/>
      <c r="CD7" s="612" t="s">
        <v>333</v>
      </c>
      <c r="CE7" s="613"/>
      <c r="CF7" s="613"/>
      <c r="CG7" s="613"/>
      <c r="CH7" s="613"/>
      <c r="CI7" s="613"/>
      <c r="CJ7" s="613"/>
      <c r="CK7" s="613"/>
      <c r="CL7" s="613"/>
      <c r="CM7" s="613"/>
      <c r="CN7" s="613"/>
      <c r="CO7" s="613"/>
      <c r="CP7" s="613"/>
      <c r="CQ7" s="614"/>
      <c r="CR7" s="615">
        <v>2294222</v>
      </c>
      <c r="CS7" s="629"/>
      <c r="CT7" s="629"/>
      <c r="CU7" s="629"/>
      <c r="CV7" s="629"/>
      <c r="CW7" s="629"/>
      <c r="CX7" s="629"/>
      <c r="CY7" s="630"/>
      <c r="CZ7" s="639">
        <v>33.200000000000003</v>
      </c>
      <c r="DA7" s="639"/>
      <c r="DB7" s="639"/>
      <c r="DC7" s="639"/>
      <c r="DD7" s="621">
        <v>728161</v>
      </c>
      <c r="DE7" s="629"/>
      <c r="DF7" s="629"/>
      <c r="DG7" s="629"/>
      <c r="DH7" s="629"/>
      <c r="DI7" s="629"/>
      <c r="DJ7" s="629"/>
      <c r="DK7" s="629"/>
      <c r="DL7" s="629"/>
      <c r="DM7" s="629"/>
      <c r="DN7" s="629"/>
      <c r="DO7" s="629"/>
      <c r="DP7" s="630"/>
      <c r="DQ7" s="621">
        <v>1027656</v>
      </c>
      <c r="DR7" s="629"/>
      <c r="DS7" s="629"/>
      <c r="DT7" s="629"/>
      <c r="DU7" s="629"/>
      <c r="DV7" s="629"/>
      <c r="DW7" s="629"/>
      <c r="DX7" s="629"/>
      <c r="DY7" s="629"/>
      <c r="DZ7" s="629"/>
      <c r="EA7" s="629"/>
      <c r="EB7" s="629"/>
      <c r="EC7" s="651"/>
    </row>
    <row r="8" spans="2:143" ht="11.25" customHeight="1" x14ac:dyDescent="0.15">
      <c r="B8" s="612" t="s">
        <v>334</v>
      </c>
      <c r="C8" s="613"/>
      <c r="D8" s="613"/>
      <c r="E8" s="613"/>
      <c r="F8" s="613"/>
      <c r="G8" s="613"/>
      <c r="H8" s="613"/>
      <c r="I8" s="613"/>
      <c r="J8" s="613"/>
      <c r="K8" s="613"/>
      <c r="L8" s="613"/>
      <c r="M8" s="613"/>
      <c r="N8" s="613"/>
      <c r="O8" s="613"/>
      <c r="P8" s="613"/>
      <c r="Q8" s="614"/>
      <c r="R8" s="615">
        <v>1496</v>
      </c>
      <c r="S8" s="629"/>
      <c r="T8" s="629"/>
      <c r="U8" s="629"/>
      <c r="V8" s="629"/>
      <c r="W8" s="629"/>
      <c r="X8" s="629"/>
      <c r="Y8" s="630"/>
      <c r="Z8" s="639">
        <v>0</v>
      </c>
      <c r="AA8" s="639"/>
      <c r="AB8" s="639"/>
      <c r="AC8" s="639"/>
      <c r="AD8" s="640">
        <v>1496</v>
      </c>
      <c r="AE8" s="640"/>
      <c r="AF8" s="640"/>
      <c r="AG8" s="640"/>
      <c r="AH8" s="640"/>
      <c r="AI8" s="640"/>
      <c r="AJ8" s="640"/>
      <c r="AK8" s="640"/>
      <c r="AL8" s="618">
        <v>0</v>
      </c>
      <c r="AM8" s="631"/>
      <c r="AN8" s="631"/>
      <c r="AO8" s="641"/>
      <c r="AP8" s="612" t="s">
        <v>118</v>
      </c>
      <c r="AQ8" s="613"/>
      <c r="AR8" s="613"/>
      <c r="AS8" s="613"/>
      <c r="AT8" s="613"/>
      <c r="AU8" s="613"/>
      <c r="AV8" s="613"/>
      <c r="AW8" s="613"/>
      <c r="AX8" s="613"/>
      <c r="AY8" s="613"/>
      <c r="AZ8" s="613"/>
      <c r="BA8" s="613"/>
      <c r="BB8" s="613"/>
      <c r="BC8" s="613"/>
      <c r="BD8" s="613"/>
      <c r="BE8" s="613"/>
      <c r="BF8" s="614"/>
      <c r="BG8" s="615">
        <v>4967</v>
      </c>
      <c r="BH8" s="629"/>
      <c r="BI8" s="629"/>
      <c r="BJ8" s="629"/>
      <c r="BK8" s="629"/>
      <c r="BL8" s="629"/>
      <c r="BM8" s="629"/>
      <c r="BN8" s="630"/>
      <c r="BO8" s="639">
        <v>1.6</v>
      </c>
      <c r="BP8" s="639"/>
      <c r="BQ8" s="639"/>
      <c r="BR8" s="639"/>
      <c r="BS8" s="640" t="s">
        <v>206</v>
      </c>
      <c r="BT8" s="640"/>
      <c r="BU8" s="640"/>
      <c r="BV8" s="640"/>
      <c r="BW8" s="640"/>
      <c r="BX8" s="640"/>
      <c r="BY8" s="640"/>
      <c r="BZ8" s="640"/>
      <c r="CA8" s="640"/>
      <c r="CB8" s="674"/>
      <c r="CD8" s="612" t="s">
        <v>336</v>
      </c>
      <c r="CE8" s="613"/>
      <c r="CF8" s="613"/>
      <c r="CG8" s="613"/>
      <c r="CH8" s="613"/>
      <c r="CI8" s="613"/>
      <c r="CJ8" s="613"/>
      <c r="CK8" s="613"/>
      <c r="CL8" s="613"/>
      <c r="CM8" s="613"/>
      <c r="CN8" s="613"/>
      <c r="CO8" s="613"/>
      <c r="CP8" s="613"/>
      <c r="CQ8" s="614"/>
      <c r="CR8" s="615">
        <v>810891</v>
      </c>
      <c r="CS8" s="629"/>
      <c r="CT8" s="629"/>
      <c r="CU8" s="629"/>
      <c r="CV8" s="629"/>
      <c r="CW8" s="629"/>
      <c r="CX8" s="629"/>
      <c r="CY8" s="630"/>
      <c r="CZ8" s="639">
        <v>11.7</v>
      </c>
      <c r="DA8" s="639"/>
      <c r="DB8" s="639"/>
      <c r="DC8" s="639"/>
      <c r="DD8" s="621">
        <v>7050</v>
      </c>
      <c r="DE8" s="629"/>
      <c r="DF8" s="629"/>
      <c r="DG8" s="629"/>
      <c r="DH8" s="629"/>
      <c r="DI8" s="629"/>
      <c r="DJ8" s="629"/>
      <c r="DK8" s="629"/>
      <c r="DL8" s="629"/>
      <c r="DM8" s="629"/>
      <c r="DN8" s="629"/>
      <c r="DO8" s="629"/>
      <c r="DP8" s="630"/>
      <c r="DQ8" s="621">
        <v>449083</v>
      </c>
      <c r="DR8" s="629"/>
      <c r="DS8" s="629"/>
      <c r="DT8" s="629"/>
      <c r="DU8" s="629"/>
      <c r="DV8" s="629"/>
      <c r="DW8" s="629"/>
      <c r="DX8" s="629"/>
      <c r="DY8" s="629"/>
      <c r="DZ8" s="629"/>
      <c r="EA8" s="629"/>
      <c r="EB8" s="629"/>
      <c r="EC8" s="651"/>
    </row>
    <row r="9" spans="2:143" ht="11.25" customHeight="1" x14ac:dyDescent="0.15">
      <c r="B9" s="612" t="s">
        <v>337</v>
      </c>
      <c r="C9" s="613"/>
      <c r="D9" s="613"/>
      <c r="E9" s="613"/>
      <c r="F9" s="613"/>
      <c r="G9" s="613"/>
      <c r="H9" s="613"/>
      <c r="I9" s="613"/>
      <c r="J9" s="613"/>
      <c r="K9" s="613"/>
      <c r="L9" s="613"/>
      <c r="M9" s="613"/>
      <c r="N9" s="613"/>
      <c r="O9" s="613"/>
      <c r="P9" s="613"/>
      <c r="Q9" s="614"/>
      <c r="R9" s="615">
        <v>2001</v>
      </c>
      <c r="S9" s="629"/>
      <c r="T9" s="629"/>
      <c r="U9" s="629"/>
      <c r="V9" s="629"/>
      <c r="W9" s="629"/>
      <c r="X9" s="629"/>
      <c r="Y9" s="630"/>
      <c r="Z9" s="639">
        <v>0</v>
      </c>
      <c r="AA9" s="639"/>
      <c r="AB9" s="639"/>
      <c r="AC9" s="639"/>
      <c r="AD9" s="640">
        <v>2001</v>
      </c>
      <c r="AE9" s="640"/>
      <c r="AF9" s="640"/>
      <c r="AG9" s="640"/>
      <c r="AH9" s="640"/>
      <c r="AI9" s="640"/>
      <c r="AJ9" s="640"/>
      <c r="AK9" s="640"/>
      <c r="AL9" s="618">
        <v>0.1</v>
      </c>
      <c r="AM9" s="631"/>
      <c r="AN9" s="631"/>
      <c r="AO9" s="641"/>
      <c r="AP9" s="612" t="s">
        <v>339</v>
      </c>
      <c r="AQ9" s="613"/>
      <c r="AR9" s="613"/>
      <c r="AS9" s="613"/>
      <c r="AT9" s="613"/>
      <c r="AU9" s="613"/>
      <c r="AV9" s="613"/>
      <c r="AW9" s="613"/>
      <c r="AX9" s="613"/>
      <c r="AY9" s="613"/>
      <c r="AZ9" s="613"/>
      <c r="BA9" s="613"/>
      <c r="BB9" s="613"/>
      <c r="BC9" s="613"/>
      <c r="BD9" s="613"/>
      <c r="BE9" s="613"/>
      <c r="BF9" s="614"/>
      <c r="BG9" s="615">
        <v>99129</v>
      </c>
      <c r="BH9" s="629"/>
      <c r="BI9" s="629"/>
      <c r="BJ9" s="629"/>
      <c r="BK9" s="629"/>
      <c r="BL9" s="629"/>
      <c r="BM9" s="629"/>
      <c r="BN9" s="630"/>
      <c r="BO9" s="639">
        <v>32.799999999999997</v>
      </c>
      <c r="BP9" s="639"/>
      <c r="BQ9" s="639"/>
      <c r="BR9" s="639"/>
      <c r="BS9" s="640" t="s">
        <v>206</v>
      </c>
      <c r="BT9" s="640"/>
      <c r="BU9" s="640"/>
      <c r="BV9" s="640"/>
      <c r="BW9" s="640"/>
      <c r="BX9" s="640"/>
      <c r="BY9" s="640"/>
      <c r="BZ9" s="640"/>
      <c r="CA9" s="640"/>
      <c r="CB9" s="674"/>
      <c r="CD9" s="612" t="s">
        <v>341</v>
      </c>
      <c r="CE9" s="613"/>
      <c r="CF9" s="613"/>
      <c r="CG9" s="613"/>
      <c r="CH9" s="613"/>
      <c r="CI9" s="613"/>
      <c r="CJ9" s="613"/>
      <c r="CK9" s="613"/>
      <c r="CL9" s="613"/>
      <c r="CM9" s="613"/>
      <c r="CN9" s="613"/>
      <c r="CO9" s="613"/>
      <c r="CP9" s="613"/>
      <c r="CQ9" s="614"/>
      <c r="CR9" s="615">
        <v>674714</v>
      </c>
      <c r="CS9" s="629"/>
      <c r="CT9" s="629"/>
      <c r="CU9" s="629"/>
      <c r="CV9" s="629"/>
      <c r="CW9" s="629"/>
      <c r="CX9" s="629"/>
      <c r="CY9" s="630"/>
      <c r="CZ9" s="639">
        <v>9.8000000000000007</v>
      </c>
      <c r="DA9" s="639"/>
      <c r="DB9" s="639"/>
      <c r="DC9" s="639"/>
      <c r="DD9" s="621">
        <v>171432</v>
      </c>
      <c r="DE9" s="629"/>
      <c r="DF9" s="629"/>
      <c r="DG9" s="629"/>
      <c r="DH9" s="629"/>
      <c r="DI9" s="629"/>
      <c r="DJ9" s="629"/>
      <c r="DK9" s="629"/>
      <c r="DL9" s="629"/>
      <c r="DM9" s="629"/>
      <c r="DN9" s="629"/>
      <c r="DO9" s="629"/>
      <c r="DP9" s="630"/>
      <c r="DQ9" s="621">
        <v>468806</v>
      </c>
      <c r="DR9" s="629"/>
      <c r="DS9" s="629"/>
      <c r="DT9" s="629"/>
      <c r="DU9" s="629"/>
      <c r="DV9" s="629"/>
      <c r="DW9" s="629"/>
      <c r="DX9" s="629"/>
      <c r="DY9" s="629"/>
      <c r="DZ9" s="629"/>
      <c r="EA9" s="629"/>
      <c r="EB9" s="629"/>
      <c r="EC9" s="651"/>
    </row>
    <row r="10" spans="2:143" ht="11.25" customHeight="1" x14ac:dyDescent="0.15">
      <c r="B10" s="612" t="s">
        <v>135</v>
      </c>
      <c r="C10" s="613"/>
      <c r="D10" s="613"/>
      <c r="E10" s="613"/>
      <c r="F10" s="613"/>
      <c r="G10" s="613"/>
      <c r="H10" s="613"/>
      <c r="I10" s="613"/>
      <c r="J10" s="613"/>
      <c r="K10" s="613"/>
      <c r="L10" s="613"/>
      <c r="M10" s="613"/>
      <c r="N10" s="613"/>
      <c r="O10" s="613"/>
      <c r="P10" s="613"/>
      <c r="Q10" s="614"/>
      <c r="R10" s="615" t="s">
        <v>206</v>
      </c>
      <c r="S10" s="629"/>
      <c r="T10" s="629"/>
      <c r="U10" s="629"/>
      <c r="V10" s="629"/>
      <c r="W10" s="629"/>
      <c r="X10" s="629"/>
      <c r="Y10" s="630"/>
      <c r="Z10" s="639" t="s">
        <v>206</v>
      </c>
      <c r="AA10" s="639"/>
      <c r="AB10" s="639"/>
      <c r="AC10" s="639"/>
      <c r="AD10" s="640" t="s">
        <v>206</v>
      </c>
      <c r="AE10" s="640"/>
      <c r="AF10" s="640"/>
      <c r="AG10" s="640"/>
      <c r="AH10" s="640"/>
      <c r="AI10" s="640"/>
      <c r="AJ10" s="640"/>
      <c r="AK10" s="640"/>
      <c r="AL10" s="618" t="s">
        <v>206</v>
      </c>
      <c r="AM10" s="631"/>
      <c r="AN10" s="631"/>
      <c r="AO10" s="641"/>
      <c r="AP10" s="612" t="s">
        <v>196</v>
      </c>
      <c r="AQ10" s="613"/>
      <c r="AR10" s="613"/>
      <c r="AS10" s="613"/>
      <c r="AT10" s="613"/>
      <c r="AU10" s="613"/>
      <c r="AV10" s="613"/>
      <c r="AW10" s="613"/>
      <c r="AX10" s="613"/>
      <c r="AY10" s="613"/>
      <c r="AZ10" s="613"/>
      <c r="BA10" s="613"/>
      <c r="BB10" s="613"/>
      <c r="BC10" s="613"/>
      <c r="BD10" s="613"/>
      <c r="BE10" s="613"/>
      <c r="BF10" s="614"/>
      <c r="BG10" s="615">
        <v>5979</v>
      </c>
      <c r="BH10" s="629"/>
      <c r="BI10" s="629"/>
      <c r="BJ10" s="629"/>
      <c r="BK10" s="629"/>
      <c r="BL10" s="629"/>
      <c r="BM10" s="629"/>
      <c r="BN10" s="630"/>
      <c r="BO10" s="639">
        <v>2</v>
      </c>
      <c r="BP10" s="639"/>
      <c r="BQ10" s="639"/>
      <c r="BR10" s="639"/>
      <c r="BS10" s="640" t="s">
        <v>206</v>
      </c>
      <c r="BT10" s="640"/>
      <c r="BU10" s="640"/>
      <c r="BV10" s="640"/>
      <c r="BW10" s="640"/>
      <c r="BX10" s="640"/>
      <c r="BY10" s="640"/>
      <c r="BZ10" s="640"/>
      <c r="CA10" s="640"/>
      <c r="CB10" s="674"/>
      <c r="CD10" s="612" t="s">
        <v>45</v>
      </c>
      <c r="CE10" s="613"/>
      <c r="CF10" s="613"/>
      <c r="CG10" s="613"/>
      <c r="CH10" s="613"/>
      <c r="CI10" s="613"/>
      <c r="CJ10" s="613"/>
      <c r="CK10" s="613"/>
      <c r="CL10" s="613"/>
      <c r="CM10" s="613"/>
      <c r="CN10" s="613"/>
      <c r="CO10" s="613"/>
      <c r="CP10" s="613"/>
      <c r="CQ10" s="614"/>
      <c r="CR10" s="615">
        <v>9</v>
      </c>
      <c r="CS10" s="629"/>
      <c r="CT10" s="629"/>
      <c r="CU10" s="629"/>
      <c r="CV10" s="629"/>
      <c r="CW10" s="629"/>
      <c r="CX10" s="629"/>
      <c r="CY10" s="630"/>
      <c r="CZ10" s="639">
        <v>0</v>
      </c>
      <c r="DA10" s="639"/>
      <c r="DB10" s="639"/>
      <c r="DC10" s="639"/>
      <c r="DD10" s="621" t="s">
        <v>206</v>
      </c>
      <c r="DE10" s="629"/>
      <c r="DF10" s="629"/>
      <c r="DG10" s="629"/>
      <c r="DH10" s="629"/>
      <c r="DI10" s="629"/>
      <c r="DJ10" s="629"/>
      <c r="DK10" s="629"/>
      <c r="DL10" s="629"/>
      <c r="DM10" s="629"/>
      <c r="DN10" s="629"/>
      <c r="DO10" s="629"/>
      <c r="DP10" s="630"/>
      <c r="DQ10" s="621">
        <v>9</v>
      </c>
      <c r="DR10" s="629"/>
      <c r="DS10" s="629"/>
      <c r="DT10" s="629"/>
      <c r="DU10" s="629"/>
      <c r="DV10" s="629"/>
      <c r="DW10" s="629"/>
      <c r="DX10" s="629"/>
      <c r="DY10" s="629"/>
      <c r="DZ10" s="629"/>
      <c r="EA10" s="629"/>
      <c r="EB10" s="629"/>
      <c r="EC10" s="651"/>
    </row>
    <row r="11" spans="2:143" ht="11.25" customHeight="1" x14ac:dyDescent="0.15">
      <c r="B11" s="612" t="s">
        <v>114</v>
      </c>
      <c r="C11" s="613"/>
      <c r="D11" s="613"/>
      <c r="E11" s="613"/>
      <c r="F11" s="613"/>
      <c r="G11" s="613"/>
      <c r="H11" s="613"/>
      <c r="I11" s="613"/>
      <c r="J11" s="613"/>
      <c r="K11" s="613"/>
      <c r="L11" s="613"/>
      <c r="M11" s="613"/>
      <c r="N11" s="613"/>
      <c r="O11" s="613"/>
      <c r="P11" s="613"/>
      <c r="Q11" s="614"/>
      <c r="R11" s="615">
        <v>84158</v>
      </c>
      <c r="S11" s="629"/>
      <c r="T11" s="629"/>
      <c r="U11" s="629"/>
      <c r="V11" s="629"/>
      <c r="W11" s="629"/>
      <c r="X11" s="629"/>
      <c r="Y11" s="630"/>
      <c r="Z11" s="618">
        <v>1.2</v>
      </c>
      <c r="AA11" s="631"/>
      <c r="AB11" s="631"/>
      <c r="AC11" s="632"/>
      <c r="AD11" s="621">
        <v>84158</v>
      </c>
      <c r="AE11" s="629"/>
      <c r="AF11" s="629"/>
      <c r="AG11" s="629"/>
      <c r="AH11" s="629"/>
      <c r="AI11" s="629"/>
      <c r="AJ11" s="629"/>
      <c r="AK11" s="630"/>
      <c r="AL11" s="618">
        <v>2.7</v>
      </c>
      <c r="AM11" s="631"/>
      <c r="AN11" s="631"/>
      <c r="AO11" s="641"/>
      <c r="AP11" s="612" t="s">
        <v>343</v>
      </c>
      <c r="AQ11" s="613"/>
      <c r="AR11" s="613"/>
      <c r="AS11" s="613"/>
      <c r="AT11" s="613"/>
      <c r="AU11" s="613"/>
      <c r="AV11" s="613"/>
      <c r="AW11" s="613"/>
      <c r="AX11" s="613"/>
      <c r="AY11" s="613"/>
      <c r="AZ11" s="613"/>
      <c r="BA11" s="613"/>
      <c r="BB11" s="613"/>
      <c r="BC11" s="613"/>
      <c r="BD11" s="613"/>
      <c r="BE11" s="613"/>
      <c r="BF11" s="614"/>
      <c r="BG11" s="615">
        <v>5661</v>
      </c>
      <c r="BH11" s="629"/>
      <c r="BI11" s="629"/>
      <c r="BJ11" s="629"/>
      <c r="BK11" s="629"/>
      <c r="BL11" s="629"/>
      <c r="BM11" s="629"/>
      <c r="BN11" s="630"/>
      <c r="BO11" s="639">
        <v>1.9</v>
      </c>
      <c r="BP11" s="639"/>
      <c r="BQ11" s="639"/>
      <c r="BR11" s="639"/>
      <c r="BS11" s="640" t="s">
        <v>206</v>
      </c>
      <c r="BT11" s="640"/>
      <c r="BU11" s="640"/>
      <c r="BV11" s="640"/>
      <c r="BW11" s="640"/>
      <c r="BX11" s="640"/>
      <c r="BY11" s="640"/>
      <c r="BZ11" s="640"/>
      <c r="CA11" s="640"/>
      <c r="CB11" s="674"/>
      <c r="CD11" s="612" t="s">
        <v>346</v>
      </c>
      <c r="CE11" s="613"/>
      <c r="CF11" s="613"/>
      <c r="CG11" s="613"/>
      <c r="CH11" s="613"/>
      <c r="CI11" s="613"/>
      <c r="CJ11" s="613"/>
      <c r="CK11" s="613"/>
      <c r="CL11" s="613"/>
      <c r="CM11" s="613"/>
      <c r="CN11" s="613"/>
      <c r="CO11" s="613"/>
      <c r="CP11" s="613"/>
      <c r="CQ11" s="614"/>
      <c r="CR11" s="615">
        <v>699974</v>
      </c>
      <c r="CS11" s="629"/>
      <c r="CT11" s="629"/>
      <c r="CU11" s="629"/>
      <c r="CV11" s="629"/>
      <c r="CW11" s="629"/>
      <c r="CX11" s="629"/>
      <c r="CY11" s="630"/>
      <c r="CZ11" s="639">
        <v>10.1</v>
      </c>
      <c r="DA11" s="639"/>
      <c r="DB11" s="639"/>
      <c r="DC11" s="639"/>
      <c r="DD11" s="621">
        <v>363882</v>
      </c>
      <c r="DE11" s="629"/>
      <c r="DF11" s="629"/>
      <c r="DG11" s="629"/>
      <c r="DH11" s="629"/>
      <c r="DI11" s="629"/>
      <c r="DJ11" s="629"/>
      <c r="DK11" s="629"/>
      <c r="DL11" s="629"/>
      <c r="DM11" s="629"/>
      <c r="DN11" s="629"/>
      <c r="DO11" s="629"/>
      <c r="DP11" s="630"/>
      <c r="DQ11" s="621">
        <v>219912</v>
      </c>
      <c r="DR11" s="629"/>
      <c r="DS11" s="629"/>
      <c r="DT11" s="629"/>
      <c r="DU11" s="629"/>
      <c r="DV11" s="629"/>
      <c r="DW11" s="629"/>
      <c r="DX11" s="629"/>
      <c r="DY11" s="629"/>
      <c r="DZ11" s="629"/>
      <c r="EA11" s="629"/>
      <c r="EB11" s="629"/>
      <c r="EC11" s="651"/>
    </row>
    <row r="12" spans="2:143" ht="11.25" customHeight="1" x14ac:dyDescent="0.15">
      <c r="B12" s="612" t="s">
        <v>150</v>
      </c>
      <c r="C12" s="613"/>
      <c r="D12" s="613"/>
      <c r="E12" s="613"/>
      <c r="F12" s="613"/>
      <c r="G12" s="613"/>
      <c r="H12" s="613"/>
      <c r="I12" s="613"/>
      <c r="J12" s="613"/>
      <c r="K12" s="613"/>
      <c r="L12" s="613"/>
      <c r="M12" s="613"/>
      <c r="N12" s="613"/>
      <c r="O12" s="613"/>
      <c r="P12" s="613"/>
      <c r="Q12" s="614"/>
      <c r="R12" s="615" t="s">
        <v>206</v>
      </c>
      <c r="S12" s="629"/>
      <c r="T12" s="629"/>
      <c r="U12" s="629"/>
      <c r="V12" s="629"/>
      <c r="W12" s="629"/>
      <c r="X12" s="629"/>
      <c r="Y12" s="630"/>
      <c r="Z12" s="639" t="s">
        <v>206</v>
      </c>
      <c r="AA12" s="639"/>
      <c r="AB12" s="639"/>
      <c r="AC12" s="639"/>
      <c r="AD12" s="640" t="s">
        <v>206</v>
      </c>
      <c r="AE12" s="640"/>
      <c r="AF12" s="640"/>
      <c r="AG12" s="640"/>
      <c r="AH12" s="640"/>
      <c r="AI12" s="640"/>
      <c r="AJ12" s="640"/>
      <c r="AK12" s="640"/>
      <c r="AL12" s="618" t="s">
        <v>206</v>
      </c>
      <c r="AM12" s="631"/>
      <c r="AN12" s="631"/>
      <c r="AO12" s="641"/>
      <c r="AP12" s="612" t="s">
        <v>347</v>
      </c>
      <c r="AQ12" s="613"/>
      <c r="AR12" s="613"/>
      <c r="AS12" s="613"/>
      <c r="AT12" s="613"/>
      <c r="AU12" s="613"/>
      <c r="AV12" s="613"/>
      <c r="AW12" s="613"/>
      <c r="AX12" s="613"/>
      <c r="AY12" s="613"/>
      <c r="AZ12" s="613"/>
      <c r="BA12" s="613"/>
      <c r="BB12" s="613"/>
      <c r="BC12" s="613"/>
      <c r="BD12" s="613"/>
      <c r="BE12" s="613"/>
      <c r="BF12" s="614"/>
      <c r="BG12" s="615">
        <v>149879</v>
      </c>
      <c r="BH12" s="629"/>
      <c r="BI12" s="629"/>
      <c r="BJ12" s="629"/>
      <c r="BK12" s="629"/>
      <c r="BL12" s="629"/>
      <c r="BM12" s="629"/>
      <c r="BN12" s="630"/>
      <c r="BO12" s="639">
        <v>49.5</v>
      </c>
      <c r="BP12" s="639"/>
      <c r="BQ12" s="639"/>
      <c r="BR12" s="639"/>
      <c r="BS12" s="640" t="s">
        <v>206</v>
      </c>
      <c r="BT12" s="640"/>
      <c r="BU12" s="640"/>
      <c r="BV12" s="640"/>
      <c r="BW12" s="640"/>
      <c r="BX12" s="640"/>
      <c r="BY12" s="640"/>
      <c r="BZ12" s="640"/>
      <c r="CA12" s="640"/>
      <c r="CB12" s="674"/>
      <c r="CD12" s="612" t="s">
        <v>100</v>
      </c>
      <c r="CE12" s="613"/>
      <c r="CF12" s="613"/>
      <c r="CG12" s="613"/>
      <c r="CH12" s="613"/>
      <c r="CI12" s="613"/>
      <c r="CJ12" s="613"/>
      <c r="CK12" s="613"/>
      <c r="CL12" s="613"/>
      <c r="CM12" s="613"/>
      <c r="CN12" s="613"/>
      <c r="CO12" s="613"/>
      <c r="CP12" s="613"/>
      <c r="CQ12" s="614"/>
      <c r="CR12" s="615">
        <v>64816</v>
      </c>
      <c r="CS12" s="629"/>
      <c r="CT12" s="629"/>
      <c r="CU12" s="629"/>
      <c r="CV12" s="629"/>
      <c r="CW12" s="629"/>
      <c r="CX12" s="629"/>
      <c r="CY12" s="630"/>
      <c r="CZ12" s="639">
        <v>0.9</v>
      </c>
      <c r="DA12" s="639"/>
      <c r="DB12" s="639"/>
      <c r="DC12" s="639"/>
      <c r="DD12" s="621" t="s">
        <v>206</v>
      </c>
      <c r="DE12" s="629"/>
      <c r="DF12" s="629"/>
      <c r="DG12" s="629"/>
      <c r="DH12" s="629"/>
      <c r="DI12" s="629"/>
      <c r="DJ12" s="629"/>
      <c r="DK12" s="629"/>
      <c r="DL12" s="629"/>
      <c r="DM12" s="629"/>
      <c r="DN12" s="629"/>
      <c r="DO12" s="629"/>
      <c r="DP12" s="630"/>
      <c r="DQ12" s="621">
        <v>59018</v>
      </c>
      <c r="DR12" s="629"/>
      <c r="DS12" s="629"/>
      <c r="DT12" s="629"/>
      <c r="DU12" s="629"/>
      <c r="DV12" s="629"/>
      <c r="DW12" s="629"/>
      <c r="DX12" s="629"/>
      <c r="DY12" s="629"/>
      <c r="DZ12" s="629"/>
      <c r="EA12" s="629"/>
      <c r="EB12" s="629"/>
      <c r="EC12" s="651"/>
    </row>
    <row r="13" spans="2:143" ht="11.25" customHeight="1" x14ac:dyDescent="0.15">
      <c r="B13" s="612" t="s">
        <v>348</v>
      </c>
      <c r="C13" s="613"/>
      <c r="D13" s="613"/>
      <c r="E13" s="613"/>
      <c r="F13" s="613"/>
      <c r="G13" s="613"/>
      <c r="H13" s="613"/>
      <c r="I13" s="613"/>
      <c r="J13" s="613"/>
      <c r="K13" s="613"/>
      <c r="L13" s="613"/>
      <c r="M13" s="613"/>
      <c r="N13" s="613"/>
      <c r="O13" s="613"/>
      <c r="P13" s="613"/>
      <c r="Q13" s="614"/>
      <c r="R13" s="615" t="s">
        <v>206</v>
      </c>
      <c r="S13" s="629"/>
      <c r="T13" s="629"/>
      <c r="U13" s="629"/>
      <c r="V13" s="629"/>
      <c r="W13" s="629"/>
      <c r="X13" s="629"/>
      <c r="Y13" s="630"/>
      <c r="Z13" s="639" t="s">
        <v>206</v>
      </c>
      <c r="AA13" s="639"/>
      <c r="AB13" s="639"/>
      <c r="AC13" s="639"/>
      <c r="AD13" s="640" t="s">
        <v>206</v>
      </c>
      <c r="AE13" s="640"/>
      <c r="AF13" s="640"/>
      <c r="AG13" s="640"/>
      <c r="AH13" s="640"/>
      <c r="AI13" s="640"/>
      <c r="AJ13" s="640"/>
      <c r="AK13" s="640"/>
      <c r="AL13" s="618" t="s">
        <v>206</v>
      </c>
      <c r="AM13" s="631"/>
      <c r="AN13" s="631"/>
      <c r="AO13" s="641"/>
      <c r="AP13" s="612" t="s">
        <v>349</v>
      </c>
      <c r="AQ13" s="613"/>
      <c r="AR13" s="613"/>
      <c r="AS13" s="613"/>
      <c r="AT13" s="613"/>
      <c r="AU13" s="613"/>
      <c r="AV13" s="613"/>
      <c r="AW13" s="613"/>
      <c r="AX13" s="613"/>
      <c r="AY13" s="613"/>
      <c r="AZ13" s="613"/>
      <c r="BA13" s="613"/>
      <c r="BB13" s="613"/>
      <c r="BC13" s="613"/>
      <c r="BD13" s="613"/>
      <c r="BE13" s="613"/>
      <c r="BF13" s="614"/>
      <c r="BG13" s="615">
        <v>145707</v>
      </c>
      <c r="BH13" s="629"/>
      <c r="BI13" s="629"/>
      <c r="BJ13" s="629"/>
      <c r="BK13" s="629"/>
      <c r="BL13" s="629"/>
      <c r="BM13" s="629"/>
      <c r="BN13" s="630"/>
      <c r="BO13" s="639">
        <v>48.1</v>
      </c>
      <c r="BP13" s="639"/>
      <c r="BQ13" s="639"/>
      <c r="BR13" s="639"/>
      <c r="BS13" s="640" t="s">
        <v>206</v>
      </c>
      <c r="BT13" s="640"/>
      <c r="BU13" s="640"/>
      <c r="BV13" s="640"/>
      <c r="BW13" s="640"/>
      <c r="BX13" s="640"/>
      <c r="BY13" s="640"/>
      <c r="BZ13" s="640"/>
      <c r="CA13" s="640"/>
      <c r="CB13" s="674"/>
      <c r="CD13" s="612" t="s">
        <v>351</v>
      </c>
      <c r="CE13" s="613"/>
      <c r="CF13" s="613"/>
      <c r="CG13" s="613"/>
      <c r="CH13" s="613"/>
      <c r="CI13" s="613"/>
      <c r="CJ13" s="613"/>
      <c r="CK13" s="613"/>
      <c r="CL13" s="613"/>
      <c r="CM13" s="613"/>
      <c r="CN13" s="613"/>
      <c r="CO13" s="613"/>
      <c r="CP13" s="613"/>
      <c r="CQ13" s="614"/>
      <c r="CR13" s="615">
        <v>881179</v>
      </c>
      <c r="CS13" s="629"/>
      <c r="CT13" s="629"/>
      <c r="CU13" s="629"/>
      <c r="CV13" s="629"/>
      <c r="CW13" s="629"/>
      <c r="CX13" s="629"/>
      <c r="CY13" s="630"/>
      <c r="CZ13" s="639">
        <v>12.7</v>
      </c>
      <c r="DA13" s="639"/>
      <c r="DB13" s="639"/>
      <c r="DC13" s="639"/>
      <c r="DD13" s="621">
        <v>659907</v>
      </c>
      <c r="DE13" s="629"/>
      <c r="DF13" s="629"/>
      <c r="DG13" s="629"/>
      <c r="DH13" s="629"/>
      <c r="DI13" s="629"/>
      <c r="DJ13" s="629"/>
      <c r="DK13" s="629"/>
      <c r="DL13" s="629"/>
      <c r="DM13" s="629"/>
      <c r="DN13" s="629"/>
      <c r="DO13" s="629"/>
      <c r="DP13" s="630"/>
      <c r="DQ13" s="621">
        <v>177237</v>
      </c>
      <c r="DR13" s="629"/>
      <c r="DS13" s="629"/>
      <c r="DT13" s="629"/>
      <c r="DU13" s="629"/>
      <c r="DV13" s="629"/>
      <c r="DW13" s="629"/>
      <c r="DX13" s="629"/>
      <c r="DY13" s="629"/>
      <c r="DZ13" s="629"/>
      <c r="EA13" s="629"/>
      <c r="EB13" s="629"/>
      <c r="EC13" s="651"/>
    </row>
    <row r="14" spans="2:143" ht="11.25" customHeight="1" x14ac:dyDescent="0.15">
      <c r="B14" s="612" t="s">
        <v>352</v>
      </c>
      <c r="C14" s="613"/>
      <c r="D14" s="613"/>
      <c r="E14" s="613"/>
      <c r="F14" s="613"/>
      <c r="G14" s="613"/>
      <c r="H14" s="613"/>
      <c r="I14" s="613"/>
      <c r="J14" s="613"/>
      <c r="K14" s="613"/>
      <c r="L14" s="613"/>
      <c r="M14" s="613"/>
      <c r="N14" s="613"/>
      <c r="O14" s="613"/>
      <c r="P14" s="613"/>
      <c r="Q14" s="614"/>
      <c r="R14" s="615" t="s">
        <v>206</v>
      </c>
      <c r="S14" s="629"/>
      <c r="T14" s="629"/>
      <c r="U14" s="629"/>
      <c r="V14" s="629"/>
      <c r="W14" s="629"/>
      <c r="X14" s="629"/>
      <c r="Y14" s="630"/>
      <c r="Z14" s="639" t="s">
        <v>206</v>
      </c>
      <c r="AA14" s="639"/>
      <c r="AB14" s="639"/>
      <c r="AC14" s="639"/>
      <c r="AD14" s="640" t="s">
        <v>206</v>
      </c>
      <c r="AE14" s="640"/>
      <c r="AF14" s="640"/>
      <c r="AG14" s="640"/>
      <c r="AH14" s="640"/>
      <c r="AI14" s="640"/>
      <c r="AJ14" s="640"/>
      <c r="AK14" s="640"/>
      <c r="AL14" s="618" t="s">
        <v>206</v>
      </c>
      <c r="AM14" s="631"/>
      <c r="AN14" s="631"/>
      <c r="AO14" s="641"/>
      <c r="AP14" s="612" t="s">
        <v>222</v>
      </c>
      <c r="AQ14" s="613"/>
      <c r="AR14" s="613"/>
      <c r="AS14" s="613"/>
      <c r="AT14" s="613"/>
      <c r="AU14" s="613"/>
      <c r="AV14" s="613"/>
      <c r="AW14" s="613"/>
      <c r="AX14" s="613"/>
      <c r="AY14" s="613"/>
      <c r="AZ14" s="613"/>
      <c r="BA14" s="613"/>
      <c r="BB14" s="613"/>
      <c r="BC14" s="613"/>
      <c r="BD14" s="613"/>
      <c r="BE14" s="613"/>
      <c r="BF14" s="614"/>
      <c r="BG14" s="615">
        <v>16846</v>
      </c>
      <c r="BH14" s="629"/>
      <c r="BI14" s="629"/>
      <c r="BJ14" s="629"/>
      <c r="BK14" s="629"/>
      <c r="BL14" s="629"/>
      <c r="BM14" s="629"/>
      <c r="BN14" s="630"/>
      <c r="BO14" s="639">
        <v>5.6</v>
      </c>
      <c r="BP14" s="639"/>
      <c r="BQ14" s="639"/>
      <c r="BR14" s="639"/>
      <c r="BS14" s="640" t="s">
        <v>206</v>
      </c>
      <c r="BT14" s="640"/>
      <c r="BU14" s="640"/>
      <c r="BV14" s="640"/>
      <c r="BW14" s="640"/>
      <c r="BX14" s="640"/>
      <c r="BY14" s="640"/>
      <c r="BZ14" s="640"/>
      <c r="CA14" s="640"/>
      <c r="CB14" s="674"/>
      <c r="CD14" s="612" t="s">
        <v>354</v>
      </c>
      <c r="CE14" s="613"/>
      <c r="CF14" s="613"/>
      <c r="CG14" s="613"/>
      <c r="CH14" s="613"/>
      <c r="CI14" s="613"/>
      <c r="CJ14" s="613"/>
      <c r="CK14" s="613"/>
      <c r="CL14" s="613"/>
      <c r="CM14" s="613"/>
      <c r="CN14" s="613"/>
      <c r="CO14" s="613"/>
      <c r="CP14" s="613"/>
      <c r="CQ14" s="614"/>
      <c r="CR14" s="615">
        <v>180447</v>
      </c>
      <c r="CS14" s="629"/>
      <c r="CT14" s="629"/>
      <c r="CU14" s="629"/>
      <c r="CV14" s="629"/>
      <c r="CW14" s="629"/>
      <c r="CX14" s="629"/>
      <c r="CY14" s="630"/>
      <c r="CZ14" s="639">
        <v>2.6</v>
      </c>
      <c r="DA14" s="639"/>
      <c r="DB14" s="639"/>
      <c r="DC14" s="639"/>
      <c r="DD14" s="621">
        <v>26887</v>
      </c>
      <c r="DE14" s="629"/>
      <c r="DF14" s="629"/>
      <c r="DG14" s="629"/>
      <c r="DH14" s="629"/>
      <c r="DI14" s="629"/>
      <c r="DJ14" s="629"/>
      <c r="DK14" s="629"/>
      <c r="DL14" s="629"/>
      <c r="DM14" s="629"/>
      <c r="DN14" s="629"/>
      <c r="DO14" s="629"/>
      <c r="DP14" s="630"/>
      <c r="DQ14" s="621">
        <v>153446</v>
      </c>
      <c r="DR14" s="629"/>
      <c r="DS14" s="629"/>
      <c r="DT14" s="629"/>
      <c r="DU14" s="629"/>
      <c r="DV14" s="629"/>
      <c r="DW14" s="629"/>
      <c r="DX14" s="629"/>
      <c r="DY14" s="629"/>
      <c r="DZ14" s="629"/>
      <c r="EA14" s="629"/>
      <c r="EB14" s="629"/>
      <c r="EC14" s="651"/>
    </row>
    <row r="15" spans="2:143" ht="11.25" customHeight="1" x14ac:dyDescent="0.15">
      <c r="B15" s="612" t="s">
        <v>323</v>
      </c>
      <c r="C15" s="613"/>
      <c r="D15" s="613"/>
      <c r="E15" s="613"/>
      <c r="F15" s="613"/>
      <c r="G15" s="613"/>
      <c r="H15" s="613"/>
      <c r="I15" s="613"/>
      <c r="J15" s="613"/>
      <c r="K15" s="613"/>
      <c r="L15" s="613"/>
      <c r="M15" s="613"/>
      <c r="N15" s="613"/>
      <c r="O15" s="613"/>
      <c r="P15" s="613"/>
      <c r="Q15" s="614"/>
      <c r="R15" s="615" t="s">
        <v>206</v>
      </c>
      <c r="S15" s="629"/>
      <c r="T15" s="629"/>
      <c r="U15" s="629"/>
      <c r="V15" s="629"/>
      <c r="W15" s="629"/>
      <c r="X15" s="629"/>
      <c r="Y15" s="630"/>
      <c r="Z15" s="639" t="s">
        <v>206</v>
      </c>
      <c r="AA15" s="639"/>
      <c r="AB15" s="639"/>
      <c r="AC15" s="639"/>
      <c r="AD15" s="640" t="s">
        <v>206</v>
      </c>
      <c r="AE15" s="640"/>
      <c r="AF15" s="640"/>
      <c r="AG15" s="640"/>
      <c r="AH15" s="640"/>
      <c r="AI15" s="640"/>
      <c r="AJ15" s="640"/>
      <c r="AK15" s="640"/>
      <c r="AL15" s="618" t="s">
        <v>206</v>
      </c>
      <c r="AM15" s="631"/>
      <c r="AN15" s="631"/>
      <c r="AO15" s="641"/>
      <c r="AP15" s="612" t="s">
        <v>144</v>
      </c>
      <c r="AQ15" s="613"/>
      <c r="AR15" s="613"/>
      <c r="AS15" s="613"/>
      <c r="AT15" s="613"/>
      <c r="AU15" s="613"/>
      <c r="AV15" s="613"/>
      <c r="AW15" s="613"/>
      <c r="AX15" s="613"/>
      <c r="AY15" s="613"/>
      <c r="AZ15" s="613"/>
      <c r="BA15" s="613"/>
      <c r="BB15" s="613"/>
      <c r="BC15" s="613"/>
      <c r="BD15" s="613"/>
      <c r="BE15" s="613"/>
      <c r="BF15" s="614"/>
      <c r="BG15" s="615">
        <v>20217</v>
      </c>
      <c r="BH15" s="629"/>
      <c r="BI15" s="629"/>
      <c r="BJ15" s="629"/>
      <c r="BK15" s="629"/>
      <c r="BL15" s="629"/>
      <c r="BM15" s="629"/>
      <c r="BN15" s="630"/>
      <c r="BO15" s="639">
        <v>6.7</v>
      </c>
      <c r="BP15" s="639"/>
      <c r="BQ15" s="639"/>
      <c r="BR15" s="639"/>
      <c r="BS15" s="640" t="s">
        <v>206</v>
      </c>
      <c r="BT15" s="640"/>
      <c r="BU15" s="640"/>
      <c r="BV15" s="640"/>
      <c r="BW15" s="640"/>
      <c r="BX15" s="640"/>
      <c r="BY15" s="640"/>
      <c r="BZ15" s="640"/>
      <c r="CA15" s="640"/>
      <c r="CB15" s="674"/>
      <c r="CD15" s="612" t="s">
        <v>355</v>
      </c>
      <c r="CE15" s="613"/>
      <c r="CF15" s="613"/>
      <c r="CG15" s="613"/>
      <c r="CH15" s="613"/>
      <c r="CI15" s="613"/>
      <c r="CJ15" s="613"/>
      <c r="CK15" s="613"/>
      <c r="CL15" s="613"/>
      <c r="CM15" s="613"/>
      <c r="CN15" s="613"/>
      <c r="CO15" s="613"/>
      <c r="CP15" s="613"/>
      <c r="CQ15" s="614"/>
      <c r="CR15" s="615">
        <v>452231</v>
      </c>
      <c r="CS15" s="629"/>
      <c r="CT15" s="629"/>
      <c r="CU15" s="629"/>
      <c r="CV15" s="629"/>
      <c r="CW15" s="629"/>
      <c r="CX15" s="629"/>
      <c r="CY15" s="630"/>
      <c r="CZ15" s="639">
        <v>6.5</v>
      </c>
      <c r="DA15" s="639"/>
      <c r="DB15" s="639"/>
      <c r="DC15" s="639"/>
      <c r="DD15" s="621">
        <v>42046</v>
      </c>
      <c r="DE15" s="629"/>
      <c r="DF15" s="629"/>
      <c r="DG15" s="629"/>
      <c r="DH15" s="629"/>
      <c r="DI15" s="629"/>
      <c r="DJ15" s="629"/>
      <c r="DK15" s="629"/>
      <c r="DL15" s="629"/>
      <c r="DM15" s="629"/>
      <c r="DN15" s="629"/>
      <c r="DO15" s="629"/>
      <c r="DP15" s="630"/>
      <c r="DQ15" s="621">
        <v>336925</v>
      </c>
      <c r="DR15" s="629"/>
      <c r="DS15" s="629"/>
      <c r="DT15" s="629"/>
      <c r="DU15" s="629"/>
      <c r="DV15" s="629"/>
      <c r="DW15" s="629"/>
      <c r="DX15" s="629"/>
      <c r="DY15" s="629"/>
      <c r="DZ15" s="629"/>
      <c r="EA15" s="629"/>
      <c r="EB15" s="629"/>
      <c r="EC15" s="651"/>
    </row>
    <row r="16" spans="2:143" ht="11.25" customHeight="1" x14ac:dyDescent="0.15">
      <c r="B16" s="612" t="s">
        <v>357</v>
      </c>
      <c r="C16" s="613"/>
      <c r="D16" s="613"/>
      <c r="E16" s="613"/>
      <c r="F16" s="613"/>
      <c r="G16" s="613"/>
      <c r="H16" s="613"/>
      <c r="I16" s="613"/>
      <c r="J16" s="613"/>
      <c r="K16" s="613"/>
      <c r="L16" s="613"/>
      <c r="M16" s="613"/>
      <c r="N16" s="613"/>
      <c r="O16" s="613"/>
      <c r="P16" s="613"/>
      <c r="Q16" s="614"/>
      <c r="R16" s="615">
        <v>2604</v>
      </c>
      <c r="S16" s="629"/>
      <c r="T16" s="629"/>
      <c r="U16" s="629"/>
      <c r="V16" s="629"/>
      <c r="W16" s="629"/>
      <c r="X16" s="629"/>
      <c r="Y16" s="630"/>
      <c r="Z16" s="639">
        <v>0</v>
      </c>
      <c r="AA16" s="639"/>
      <c r="AB16" s="639"/>
      <c r="AC16" s="639"/>
      <c r="AD16" s="640">
        <v>2604</v>
      </c>
      <c r="AE16" s="640"/>
      <c r="AF16" s="640"/>
      <c r="AG16" s="640"/>
      <c r="AH16" s="640"/>
      <c r="AI16" s="640"/>
      <c r="AJ16" s="640"/>
      <c r="AK16" s="640"/>
      <c r="AL16" s="618">
        <v>0.1</v>
      </c>
      <c r="AM16" s="631"/>
      <c r="AN16" s="631"/>
      <c r="AO16" s="641"/>
      <c r="AP16" s="612" t="s">
        <v>358</v>
      </c>
      <c r="AQ16" s="613"/>
      <c r="AR16" s="613"/>
      <c r="AS16" s="613"/>
      <c r="AT16" s="613"/>
      <c r="AU16" s="613"/>
      <c r="AV16" s="613"/>
      <c r="AW16" s="613"/>
      <c r="AX16" s="613"/>
      <c r="AY16" s="613"/>
      <c r="AZ16" s="613"/>
      <c r="BA16" s="613"/>
      <c r="BB16" s="613"/>
      <c r="BC16" s="613"/>
      <c r="BD16" s="613"/>
      <c r="BE16" s="613"/>
      <c r="BF16" s="614"/>
      <c r="BG16" s="615" t="s">
        <v>206</v>
      </c>
      <c r="BH16" s="629"/>
      <c r="BI16" s="629"/>
      <c r="BJ16" s="629"/>
      <c r="BK16" s="629"/>
      <c r="BL16" s="629"/>
      <c r="BM16" s="629"/>
      <c r="BN16" s="630"/>
      <c r="BO16" s="639" t="s">
        <v>206</v>
      </c>
      <c r="BP16" s="639"/>
      <c r="BQ16" s="639"/>
      <c r="BR16" s="639"/>
      <c r="BS16" s="640" t="s">
        <v>206</v>
      </c>
      <c r="BT16" s="640"/>
      <c r="BU16" s="640"/>
      <c r="BV16" s="640"/>
      <c r="BW16" s="640"/>
      <c r="BX16" s="640"/>
      <c r="BY16" s="640"/>
      <c r="BZ16" s="640"/>
      <c r="CA16" s="640"/>
      <c r="CB16" s="674"/>
      <c r="CD16" s="612" t="s">
        <v>359</v>
      </c>
      <c r="CE16" s="613"/>
      <c r="CF16" s="613"/>
      <c r="CG16" s="613"/>
      <c r="CH16" s="613"/>
      <c r="CI16" s="613"/>
      <c r="CJ16" s="613"/>
      <c r="CK16" s="613"/>
      <c r="CL16" s="613"/>
      <c r="CM16" s="613"/>
      <c r="CN16" s="613"/>
      <c r="CO16" s="613"/>
      <c r="CP16" s="613"/>
      <c r="CQ16" s="614"/>
      <c r="CR16" s="615">
        <v>69818</v>
      </c>
      <c r="CS16" s="629"/>
      <c r="CT16" s="629"/>
      <c r="CU16" s="629"/>
      <c r="CV16" s="629"/>
      <c r="CW16" s="629"/>
      <c r="CX16" s="629"/>
      <c r="CY16" s="630"/>
      <c r="CZ16" s="639">
        <v>1</v>
      </c>
      <c r="DA16" s="639"/>
      <c r="DB16" s="639"/>
      <c r="DC16" s="639"/>
      <c r="DD16" s="621" t="s">
        <v>206</v>
      </c>
      <c r="DE16" s="629"/>
      <c r="DF16" s="629"/>
      <c r="DG16" s="629"/>
      <c r="DH16" s="629"/>
      <c r="DI16" s="629"/>
      <c r="DJ16" s="629"/>
      <c r="DK16" s="629"/>
      <c r="DL16" s="629"/>
      <c r="DM16" s="629"/>
      <c r="DN16" s="629"/>
      <c r="DO16" s="629"/>
      <c r="DP16" s="630"/>
      <c r="DQ16" s="621">
        <v>8940</v>
      </c>
      <c r="DR16" s="629"/>
      <c r="DS16" s="629"/>
      <c r="DT16" s="629"/>
      <c r="DU16" s="629"/>
      <c r="DV16" s="629"/>
      <c r="DW16" s="629"/>
      <c r="DX16" s="629"/>
      <c r="DY16" s="629"/>
      <c r="DZ16" s="629"/>
      <c r="EA16" s="629"/>
      <c r="EB16" s="629"/>
      <c r="EC16" s="651"/>
    </row>
    <row r="17" spans="2:133" ht="11.25" customHeight="1" x14ac:dyDescent="0.15">
      <c r="B17" s="612" t="s">
        <v>361</v>
      </c>
      <c r="C17" s="613"/>
      <c r="D17" s="613"/>
      <c r="E17" s="613"/>
      <c r="F17" s="613"/>
      <c r="G17" s="613"/>
      <c r="H17" s="613"/>
      <c r="I17" s="613"/>
      <c r="J17" s="613"/>
      <c r="K17" s="613"/>
      <c r="L17" s="613"/>
      <c r="M17" s="613"/>
      <c r="N17" s="613"/>
      <c r="O17" s="613"/>
      <c r="P17" s="613"/>
      <c r="Q17" s="614"/>
      <c r="R17" s="615">
        <v>3126</v>
      </c>
      <c r="S17" s="629"/>
      <c r="T17" s="629"/>
      <c r="U17" s="629"/>
      <c r="V17" s="629"/>
      <c r="W17" s="629"/>
      <c r="X17" s="629"/>
      <c r="Y17" s="630"/>
      <c r="Z17" s="639">
        <v>0</v>
      </c>
      <c r="AA17" s="639"/>
      <c r="AB17" s="639"/>
      <c r="AC17" s="639"/>
      <c r="AD17" s="640">
        <v>3126</v>
      </c>
      <c r="AE17" s="640"/>
      <c r="AF17" s="640"/>
      <c r="AG17" s="640"/>
      <c r="AH17" s="640"/>
      <c r="AI17" s="640"/>
      <c r="AJ17" s="640"/>
      <c r="AK17" s="640"/>
      <c r="AL17" s="618">
        <v>0.1</v>
      </c>
      <c r="AM17" s="631"/>
      <c r="AN17" s="631"/>
      <c r="AO17" s="641"/>
      <c r="AP17" s="612" t="s">
        <v>362</v>
      </c>
      <c r="AQ17" s="613"/>
      <c r="AR17" s="613"/>
      <c r="AS17" s="613"/>
      <c r="AT17" s="613"/>
      <c r="AU17" s="613"/>
      <c r="AV17" s="613"/>
      <c r="AW17" s="613"/>
      <c r="AX17" s="613"/>
      <c r="AY17" s="613"/>
      <c r="AZ17" s="613"/>
      <c r="BA17" s="613"/>
      <c r="BB17" s="613"/>
      <c r="BC17" s="613"/>
      <c r="BD17" s="613"/>
      <c r="BE17" s="613"/>
      <c r="BF17" s="614"/>
      <c r="BG17" s="615" t="s">
        <v>206</v>
      </c>
      <c r="BH17" s="629"/>
      <c r="BI17" s="629"/>
      <c r="BJ17" s="629"/>
      <c r="BK17" s="629"/>
      <c r="BL17" s="629"/>
      <c r="BM17" s="629"/>
      <c r="BN17" s="630"/>
      <c r="BO17" s="639" t="s">
        <v>206</v>
      </c>
      <c r="BP17" s="639"/>
      <c r="BQ17" s="639"/>
      <c r="BR17" s="639"/>
      <c r="BS17" s="640" t="s">
        <v>206</v>
      </c>
      <c r="BT17" s="640"/>
      <c r="BU17" s="640"/>
      <c r="BV17" s="640"/>
      <c r="BW17" s="640"/>
      <c r="BX17" s="640"/>
      <c r="BY17" s="640"/>
      <c r="BZ17" s="640"/>
      <c r="CA17" s="640"/>
      <c r="CB17" s="674"/>
      <c r="CD17" s="612" t="s">
        <v>364</v>
      </c>
      <c r="CE17" s="613"/>
      <c r="CF17" s="613"/>
      <c r="CG17" s="613"/>
      <c r="CH17" s="613"/>
      <c r="CI17" s="613"/>
      <c r="CJ17" s="613"/>
      <c r="CK17" s="613"/>
      <c r="CL17" s="613"/>
      <c r="CM17" s="613"/>
      <c r="CN17" s="613"/>
      <c r="CO17" s="613"/>
      <c r="CP17" s="613"/>
      <c r="CQ17" s="614"/>
      <c r="CR17" s="615">
        <v>736197</v>
      </c>
      <c r="CS17" s="629"/>
      <c r="CT17" s="629"/>
      <c r="CU17" s="629"/>
      <c r="CV17" s="629"/>
      <c r="CW17" s="629"/>
      <c r="CX17" s="629"/>
      <c r="CY17" s="630"/>
      <c r="CZ17" s="639">
        <v>10.7</v>
      </c>
      <c r="DA17" s="639"/>
      <c r="DB17" s="639"/>
      <c r="DC17" s="639"/>
      <c r="DD17" s="621" t="s">
        <v>206</v>
      </c>
      <c r="DE17" s="629"/>
      <c r="DF17" s="629"/>
      <c r="DG17" s="629"/>
      <c r="DH17" s="629"/>
      <c r="DI17" s="629"/>
      <c r="DJ17" s="629"/>
      <c r="DK17" s="629"/>
      <c r="DL17" s="629"/>
      <c r="DM17" s="629"/>
      <c r="DN17" s="629"/>
      <c r="DO17" s="629"/>
      <c r="DP17" s="630"/>
      <c r="DQ17" s="621">
        <v>736197</v>
      </c>
      <c r="DR17" s="629"/>
      <c r="DS17" s="629"/>
      <c r="DT17" s="629"/>
      <c r="DU17" s="629"/>
      <c r="DV17" s="629"/>
      <c r="DW17" s="629"/>
      <c r="DX17" s="629"/>
      <c r="DY17" s="629"/>
      <c r="DZ17" s="629"/>
      <c r="EA17" s="629"/>
      <c r="EB17" s="629"/>
      <c r="EC17" s="651"/>
    </row>
    <row r="18" spans="2:133" ht="11.25" customHeight="1" x14ac:dyDescent="0.15">
      <c r="B18" s="612" t="s">
        <v>365</v>
      </c>
      <c r="C18" s="613"/>
      <c r="D18" s="613"/>
      <c r="E18" s="613"/>
      <c r="F18" s="613"/>
      <c r="G18" s="613"/>
      <c r="H18" s="613"/>
      <c r="I18" s="613"/>
      <c r="J18" s="613"/>
      <c r="K18" s="613"/>
      <c r="L18" s="613"/>
      <c r="M18" s="613"/>
      <c r="N18" s="613"/>
      <c r="O18" s="613"/>
      <c r="P18" s="613"/>
      <c r="Q18" s="614"/>
      <c r="R18" s="615">
        <v>2707</v>
      </c>
      <c r="S18" s="629"/>
      <c r="T18" s="629"/>
      <c r="U18" s="629"/>
      <c r="V18" s="629"/>
      <c r="W18" s="629"/>
      <c r="X18" s="629"/>
      <c r="Y18" s="630"/>
      <c r="Z18" s="639">
        <v>0</v>
      </c>
      <c r="AA18" s="639"/>
      <c r="AB18" s="639"/>
      <c r="AC18" s="639"/>
      <c r="AD18" s="640">
        <v>2707</v>
      </c>
      <c r="AE18" s="640"/>
      <c r="AF18" s="640"/>
      <c r="AG18" s="640"/>
      <c r="AH18" s="640"/>
      <c r="AI18" s="640"/>
      <c r="AJ18" s="640"/>
      <c r="AK18" s="640"/>
      <c r="AL18" s="618">
        <v>0.10000000149011612</v>
      </c>
      <c r="AM18" s="631"/>
      <c r="AN18" s="631"/>
      <c r="AO18" s="641"/>
      <c r="AP18" s="612" t="s">
        <v>110</v>
      </c>
      <c r="AQ18" s="613"/>
      <c r="AR18" s="613"/>
      <c r="AS18" s="613"/>
      <c r="AT18" s="613"/>
      <c r="AU18" s="613"/>
      <c r="AV18" s="613"/>
      <c r="AW18" s="613"/>
      <c r="AX18" s="613"/>
      <c r="AY18" s="613"/>
      <c r="AZ18" s="613"/>
      <c r="BA18" s="613"/>
      <c r="BB18" s="613"/>
      <c r="BC18" s="613"/>
      <c r="BD18" s="613"/>
      <c r="BE18" s="613"/>
      <c r="BF18" s="614"/>
      <c r="BG18" s="615" t="s">
        <v>206</v>
      </c>
      <c r="BH18" s="629"/>
      <c r="BI18" s="629"/>
      <c r="BJ18" s="629"/>
      <c r="BK18" s="629"/>
      <c r="BL18" s="629"/>
      <c r="BM18" s="629"/>
      <c r="BN18" s="630"/>
      <c r="BO18" s="639" t="s">
        <v>206</v>
      </c>
      <c r="BP18" s="639"/>
      <c r="BQ18" s="639"/>
      <c r="BR18" s="639"/>
      <c r="BS18" s="640" t="s">
        <v>206</v>
      </c>
      <c r="BT18" s="640"/>
      <c r="BU18" s="640"/>
      <c r="BV18" s="640"/>
      <c r="BW18" s="640"/>
      <c r="BX18" s="640"/>
      <c r="BY18" s="640"/>
      <c r="BZ18" s="640"/>
      <c r="CA18" s="640"/>
      <c r="CB18" s="674"/>
      <c r="CD18" s="612" t="s">
        <v>366</v>
      </c>
      <c r="CE18" s="613"/>
      <c r="CF18" s="613"/>
      <c r="CG18" s="613"/>
      <c r="CH18" s="613"/>
      <c r="CI18" s="613"/>
      <c r="CJ18" s="613"/>
      <c r="CK18" s="613"/>
      <c r="CL18" s="613"/>
      <c r="CM18" s="613"/>
      <c r="CN18" s="613"/>
      <c r="CO18" s="613"/>
      <c r="CP18" s="613"/>
      <c r="CQ18" s="614"/>
      <c r="CR18" s="615" t="s">
        <v>206</v>
      </c>
      <c r="CS18" s="629"/>
      <c r="CT18" s="629"/>
      <c r="CU18" s="629"/>
      <c r="CV18" s="629"/>
      <c r="CW18" s="629"/>
      <c r="CX18" s="629"/>
      <c r="CY18" s="630"/>
      <c r="CZ18" s="639" t="s">
        <v>206</v>
      </c>
      <c r="DA18" s="639"/>
      <c r="DB18" s="639"/>
      <c r="DC18" s="639"/>
      <c r="DD18" s="621" t="s">
        <v>206</v>
      </c>
      <c r="DE18" s="629"/>
      <c r="DF18" s="629"/>
      <c r="DG18" s="629"/>
      <c r="DH18" s="629"/>
      <c r="DI18" s="629"/>
      <c r="DJ18" s="629"/>
      <c r="DK18" s="629"/>
      <c r="DL18" s="629"/>
      <c r="DM18" s="629"/>
      <c r="DN18" s="629"/>
      <c r="DO18" s="629"/>
      <c r="DP18" s="630"/>
      <c r="DQ18" s="621" t="s">
        <v>206</v>
      </c>
      <c r="DR18" s="629"/>
      <c r="DS18" s="629"/>
      <c r="DT18" s="629"/>
      <c r="DU18" s="629"/>
      <c r="DV18" s="629"/>
      <c r="DW18" s="629"/>
      <c r="DX18" s="629"/>
      <c r="DY18" s="629"/>
      <c r="DZ18" s="629"/>
      <c r="EA18" s="629"/>
      <c r="EB18" s="629"/>
      <c r="EC18" s="651"/>
    </row>
    <row r="19" spans="2:133" ht="11.25" customHeight="1" x14ac:dyDescent="0.15">
      <c r="B19" s="612" t="s">
        <v>368</v>
      </c>
      <c r="C19" s="613"/>
      <c r="D19" s="613"/>
      <c r="E19" s="613"/>
      <c r="F19" s="613"/>
      <c r="G19" s="613"/>
      <c r="H19" s="613"/>
      <c r="I19" s="613"/>
      <c r="J19" s="613"/>
      <c r="K19" s="613"/>
      <c r="L19" s="613"/>
      <c r="M19" s="613"/>
      <c r="N19" s="613"/>
      <c r="O19" s="613"/>
      <c r="P19" s="613"/>
      <c r="Q19" s="614"/>
      <c r="R19" s="615">
        <v>969</v>
      </c>
      <c r="S19" s="629"/>
      <c r="T19" s="629"/>
      <c r="U19" s="629"/>
      <c r="V19" s="629"/>
      <c r="W19" s="629"/>
      <c r="X19" s="629"/>
      <c r="Y19" s="630"/>
      <c r="Z19" s="639">
        <v>0</v>
      </c>
      <c r="AA19" s="639"/>
      <c r="AB19" s="639"/>
      <c r="AC19" s="639"/>
      <c r="AD19" s="640">
        <v>969</v>
      </c>
      <c r="AE19" s="640"/>
      <c r="AF19" s="640"/>
      <c r="AG19" s="640"/>
      <c r="AH19" s="640"/>
      <c r="AI19" s="640"/>
      <c r="AJ19" s="640"/>
      <c r="AK19" s="640"/>
      <c r="AL19" s="618">
        <v>0</v>
      </c>
      <c r="AM19" s="631"/>
      <c r="AN19" s="631"/>
      <c r="AO19" s="641"/>
      <c r="AP19" s="612" t="s">
        <v>259</v>
      </c>
      <c r="AQ19" s="613"/>
      <c r="AR19" s="613"/>
      <c r="AS19" s="613"/>
      <c r="AT19" s="613"/>
      <c r="AU19" s="613"/>
      <c r="AV19" s="613"/>
      <c r="AW19" s="613"/>
      <c r="AX19" s="613"/>
      <c r="AY19" s="613"/>
      <c r="AZ19" s="613"/>
      <c r="BA19" s="613"/>
      <c r="BB19" s="613"/>
      <c r="BC19" s="613"/>
      <c r="BD19" s="613"/>
      <c r="BE19" s="613"/>
      <c r="BF19" s="614"/>
      <c r="BG19" s="615" t="s">
        <v>206</v>
      </c>
      <c r="BH19" s="629"/>
      <c r="BI19" s="629"/>
      <c r="BJ19" s="629"/>
      <c r="BK19" s="629"/>
      <c r="BL19" s="629"/>
      <c r="BM19" s="629"/>
      <c r="BN19" s="630"/>
      <c r="BO19" s="639" t="s">
        <v>206</v>
      </c>
      <c r="BP19" s="639"/>
      <c r="BQ19" s="639"/>
      <c r="BR19" s="639"/>
      <c r="BS19" s="640" t="s">
        <v>206</v>
      </c>
      <c r="BT19" s="640"/>
      <c r="BU19" s="640"/>
      <c r="BV19" s="640"/>
      <c r="BW19" s="640"/>
      <c r="BX19" s="640"/>
      <c r="BY19" s="640"/>
      <c r="BZ19" s="640"/>
      <c r="CA19" s="640"/>
      <c r="CB19" s="674"/>
      <c r="CD19" s="612" t="s">
        <v>369</v>
      </c>
      <c r="CE19" s="613"/>
      <c r="CF19" s="613"/>
      <c r="CG19" s="613"/>
      <c r="CH19" s="613"/>
      <c r="CI19" s="613"/>
      <c r="CJ19" s="613"/>
      <c r="CK19" s="613"/>
      <c r="CL19" s="613"/>
      <c r="CM19" s="613"/>
      <c r="CN19" s="613"/>
      <c r="CO19" s="613"/>
      <c r="CP19" s="613"/>
      <c r="CQ19" s="614"/>
      <c r="CR19" s="615" t="s">
        <v>206</v>
      </c>
      <c r="CS19" s="629"/>
      <c r="CT19" s="629"/>
      <c r="CU19" s="629"/>
      <c r="CV19" s="629"/>
      <c r="CW19" s="629"/>
      <c r="CX19" s="629"/>
      <c r="CY19" s="630"/>
      <c r="CZ19" s="639" t="s">
        <v>206</v>
      </c>
      <c r="DA19" s="639"/>
      <c r="DB19" s="639"/>
      <c r="DC19" s="639"/>
      <c r="DD19" s="621" t="s">
        <v>206</v>
      </c>
      <c r="DE19" s="629"/>
      <c r="DF19" s="629"/>
      <c r="DG19" s="629"/>
      <c r="DH19" s="629"/>
      <c r="DI19" s="629"/>
      <c r="DJ19" s="629"/>
      <c r="DK19" s="629"/>
      <c r="DL19" s="629"/>
      <c r="DM19" s="629"/>
      <c r="DN19" s="629"/>
      <c r="DO19" s="629"/>
      <c r="DP19" s="630"/>
      <c r="DQ19" s="621" t="s">
        <v>206</v>
      </c>
      <c r="DR19" s="629"/>
      <c r="DS19" s="629"/>
      <c r="DT19" s="629"/>
      <c r="DU19" s="629"/>
      <c r="DV19" s="629"/>
      <c r="DW19" s="629"/>
      <c r="DX19" s="629"/>
      <c r="DY19" s="629"/>
      <c r="DZ19" s="629"/>
      <c r="EA19" s="629"/>
      <c r="EB19" s="629"/>
      <c r="EC19" s="651"/>
    </row>
    <row r="20" spans="2:133" ht="11.25" customHeight="1" x14ac:dyDescent="0.15">
      <c r="B20" s="612" t="s">
        <v>87</v>
      </c>
      <c r="C20" s="613"/>
      <c r="D20" s="613"/>
      <c r="E20" s="613"/>
      <c r="F20" s="613"/>
      <c r="G20" s="613"/>
      <c r="H20" s="613"/>
      <c r="I20" s="613"/>
      <c r="J20" s="613"/>
      <c r="K20" s="613"/>
      <c r="L20" s="613"/>
      <c r="M20" s="613"/>
      <c r="N20" s="613"/>
      <c r="O20" s="613"/>
      <c r="P20" s="613"/>
      <c r="Q20" s="614"/>
      <c r="R20" s="615">
        <v>841</v>
      </c>
      <c r="S20" s="629"/>
      <c r="T20" s="629"/>
      <c r="U20" s="629"/>
      <c r="V20" s="629"/>
      <c r="W20" s="629"/>
      <c r="X20" s="629"/>
      <c r="Y20" s="630"/>
      <c r="Z20" s="639">
        <v>0</v>
      </c>
      <c r="AA20" s="639"/>
      <c r="AB20" s="639"/>
      <c r="AC20" s="639"/>
      <c r="AD20" s="640">
        <v>841</v>
      </c>
      <c r="AE20" s="640"/>
      <c r="AF20" s="640"/>
      <c r="AG20" s="640"/>
      <c r="AH20" s="640"/>
      <c r="AI20" s="640"/>
      <c r="AJ20" s="640"/>
      <c r="AK20" s="640"/>
      <c r="AL20" s="618">
        <v>0</v>
      </c>
      <c r="AM20" s="631"/>
      <c r="AN20" s="631"/>
      <c r="AO20" s="641"/>
      <c r="AP20" s="612" t="s">
        <v>370</v>
      </c>
      <c r="AQ20" s="613"/>
      <c r="AR20" s="613"/>
      <c r="AS20" s="613"/>
      <c r="AT20" s="613"/>
      <c r="AU20" s="613"/>
      <c r="AV20" s="613"/>
      <c r="AW20" s="613"/>
      <c r="AX20" s="613"/>
      <c r="AY20" s="613"/>
      <c r="AZ20" s="613"/>
      <c r="BA20" s="613"/>
      <c r="BB20" s="613"/>
      <c r="BC20" s="613"/>
      <c r="BD20" s="613"/>
      <c r="BE20" s="613"/>
      <c r="BF20" s="614"/>
      <c r="BG20" s="615" t="s">
        <v>206</v>
      </c>
      <c r="BH20" s="629"/>
      <c r="BI20" s="629"/>
      <c r="BJ20" s="629"/>
      <c r="BK20" s="629"/>
      <c r="BL20" s="629"/>
      <c r="BM20" s="629"/>
      <c r="BN20" s="630"/>
      <c r="BO20" s="639" t="s">
        <v>206</v>
      </c>
      <c r="BP20" s="639"/>
      <c r="BQ20" s="639"/>
      <c r="BR20" s="639"/>
      <c r="BS20" s="640" t="s">
        <v>206</v>
      </c>
      <c r="BT20" s="640"/>
      <c r="BU20" s="640"/>
      <c r="BV20" s="640"/>
      <c r="BW20" s="640"/>
      <c r="BX20" s="640"/>
      <c r="BY20" s="640"/>
      <c r="BZ20" s="640"/>
      <c r="CA20" s="640"/>
      <c r="CB20" s="674"/>
      <c r="CD20" s="612" t="s">
        <v>199</v>
      </c>
      <c r="CE20" s="613"/>
      <c r="CF20" s="613"/>
      <c r="CG20" s="613"/>
      <c r="CH20" s="613"/>
      <c r="CI20" s="613"/>
      <c r="CJ20" s="613"/>
      <c r="CK20" s="613"/>
      <c r="CL20" s="613"/>
      <c r="CM20" s="613"/>
      <c r="CN20" s="613"/>
      <c r="CO20" s="613"/>
      <c r="CP20" s="613"/>
      <c r="CQ20" s="614"/>
      <c r="CR20" s="615">
        <v>6912008</v>
      </c>
      <c r="CS20" s="629"/>
      <c r="CT20" s="629"/>
      <c r="CU20" s="629"/>
      <c r="CV20" s="629"/>
      <c r="CW20" s="629"/>
      <c r="CX20" s="629"/>
      <c r="CY20" s="630"/>
      <c r="CZ20" s="639">
        <v>100</v>
      </c>
      <c r="DA20" s="639"/>
      <c r="DB20" s="639"/>
      <c r="DC20" s="639"/>
      <c r="DD20" s="621">
        <v>1999365</v>
      </c>
      <c r="DE20" s="629"/>
      <c r="DF20" s="629"/>
      <c r="DG20" s="629"/>
      <c r="DH20" s="629"/>
      <c r="DI20" s="629"/>
      <c r="DJ20" s="629"/>
      <c r="DK20" s="629"/>
      <c r="DL20" s="629"/>
      <c r="DM20" s="629"/>
      <c r="DN20" s="629"/>
      <c r="DO20" s="629"/>
      <c r="DP20" s="630"/>
      <c r="DQ20" s="621">
        <v>3684684</v>
      </c>
      <c r="DR20" s="629"/>
      <c r="DS20" s="629"/>
      <c r="DT20" s="629"/>
      <c r="DU20" s="629"/>
      <c r="DV20" s="629"/>
      <c r="DW20" s="629"/>
      <c r="DX20" s="629"/>
      <c r="DY20" s="629"/>
      <c r="DZ20" s="629"/>
      <c r="EA20" s="629"/>
      <c r="EB20" s="629"/>
      <c r="EC20" s="651"/>
    </row>
    <row r="21" spans="2:133" ht="11.25" customHeight="1" x14ac:dyDescent="0.15">
      <c r="B21" s="612" t="s">
        <v>372</v>
      </c>
      <c r="C21" s="613"/>
      <c r="D21" s="613"/>
      <c r="E21" s="613"/>
      <c r="F21" s="613"/>
      <c r="G21" s="613"/>
      <c r="H21" s="613"/>
      <c r="I21" s="613"/>
      <c r="J21" s="613"/>
      <c r="K21" s="613"/>
      <c r="L21" s="613"/>
      <c r="M21" s="613"/>
      <c r="N21" s="613"/>
      <c r="O21" s="613"/>
      <c r="P21" s="613"/>
      <c r="Q21" s="614"/>
      <c r="R21" s="615">
        <v>191</v>
      </c>
      <c r="S21" s="629"/>
      <c r="T21" s="629"/>
      <c r="U21" s="629"/>
      <c r="V21" s="629"/>
      <c r="W21" s="629"/>
      <c r="X21" s="629"/>
      <c r="Y21" s="630"/>
      <c r="Z21" s="639">
        <v>0</v>
      </c>
      <c r="AA21" s="639"/>
      <c r="AB21" s="639"/>
      <c r="AC21" s="639"/>
      <c r="AD21" s="640">
        <v>191</v>
      </c>
      <c r="AE21" s="640"/>
      <c r="AF21" s="640"/>
      <c r="AG21" s="640"/>
      <c r="AH21" s="640"/>
      <c r="AI21" s="640"/>
      <c r="AJ21" s="640"/>
      <c r="AK21" s="640"/>
      <c r="AL21" s="618">
        <v>0</v>
      </c>
      <c r="AM21" s="631"/>
      <c r="AN21" s="631"/>
      <c r="AO21" s="641"/>
      <c r="AP21" s="675" t="s">
        <v>373</v>
      </c>
      <c r="AQ21" s="678"/>
      <c r="AR21" s="678"/>
      <c r="AS21" s="678"/>
      <c r="AT21" s="678"/>
      <c r="AU21" s="678"/>
      <c r="AV21" s="678"/>
      <c r="AW21" s="678"/>
      <c r="AX21" s="678"/>
      <c r="AY21" s="678"/>
      <c r="AZ21" s="678"/>
      <c r="BA21" s="678"/>
      <c r="BB21" s="678"/>
      <c r="BC21" s="678"/>
      <c r="BD21" s="678"/>
      <c r="BE21" s="678"/>
      <c r="BF21" s="677"/>
      <c r="BG21" s="615" t="s">
        <v>206</v>
      </c>
      <c r="BH21" s="629"/>
      <c r="BI21" s="629"/>
      <c r="BJ21" s="629"/>
      <c r="BK21" s="629"/>
      <c r="BL21" s="629"/>
      <c r="BM21" s="629"/>
      <c r="BN21" s="630"/>
      <c r="BO21" s="639" t="s">
        <v>206</v>
      </c>
      <c r="BP21" s="639"/>
      <c r="BQ21" s="639"/>
      <c r="BR21" s="639"/>
      <c r="BS21" s="640" t="s">
        <v>206</v>
      </c>
      <c r="BT21" s="640"/>
      <c r="BU21" s="640"/>
      <c r="BV21" s="640"/>
      <c r="BW21" s="640"/>
      <c r="BX21" s="640"/>
      <c r="BY21" s="640"/>
      <c r="BZ21" s="640"/>
      <c r="CA21" s="640"/>
      <c r="CB21" s="674"/>
      <c r="CD21" s="590"/>
      <c r="CE21" s="591"/>
      <c r="CF21" s="591"/>
      <c r="CG21" s="591"/>
      <c r="CH21" s="591"/>
      <c r="CI21" s="591"/>
      <c r="CJ21" s="591"/>
      <c r="CK21" s="591"/>
      <c r="CL21" s="591"/>
      <c r="CM21" s="591"/>
      <c r="CN21" s="591"/>
      <c r="CO21" s="591"/>
      <c r="CP21" s="591"/>
      <c r="CQ21" s="592"/>
      <c r="CR21" s="687"/>
      <c r="CS21" s="688"/>
      <c r="CT21" s="688"/>
      <c r="CU21" s="688"/>
      <c r="CV21" s="688"/>
      <c r="CW21" s="688"/>
      <c r="CX21" s="688"/>
      <c r="CY21" s="689"/>
      <c r="CZ21" s="690"/>
      <c r="DA21" s="690"/>
      <c r="DB21" s="690"/>
      <c r="DC21" s="690"/>
      <c r="DD21" s="691"/>
      <c r="DE21" s="688"/>
      <c r="DF21" s="688"/>
      <c r="DG21" s="688"/>
      <c r="DH21" s="688"/>
      <c r="DI21" s="688"/>
      <c r="DJ21" s="688"/>
      <c r="DK21" s="688"/>
      <c r="DL21" s="688"/>
      <c r="DM21" s="688"/>
      <c r="DN21" s="688"/>
      <c r="DO21" s="688"/>
      <c r="DP21" s="689"/>
      <c r="DQ21" s="691"/>
      <c r="DR21" s="688"/>
      <c r="DS21" s="688"/>
      <c r="DT21" s="688"/>
      <c r="DU21" s="688"/>
      <c r="DV21" s="688"/>
      <c r="DW21" s="688"/>
      <c r="DX21" s="688"/>
      <c r="DY21" s="688"/>
      <c r="DZ21" s="688"/>
      <c r="EA21" s="688"/>
      <c r="EB21" s="688"/>
      <c r="EC21" s="692"/>
    </row>
    <row r="22" spans="2:133" ht="11.25" customHeight="1" x14ac:dyDescent="0.15">
      <c r="B22" s="662" t="s">
        <v>153</v>
      </c>
      <c r="C22" s="663"/>
      <c r="D22" s="663"/>
      <c r="E22" s="663"/>
      <c r="F22" s="663"/>
      <c r="G22" s="663"/>
      <c r="H22" s="663"/>
      <c r="I22" s="663"/>
      <c r="J22" s="663"/>
      <c r="K22" s="663"/>
      <c r="L22" s="663"/>
      <c r="M22" s="663"/>
      <c r="N22" s="663"/>
      <c r="O22" s="663"/>
      <c r="P22" s="663"/>
      <c r="Q22" s="664"/>
      <c r="R22" s="615">
        <v>706</v>
      </c>
      <c r="S22" s="629"/>
      <c r="T22" s="629"/>
      <c r="U22" s="629"/>
      <c r="V22" s="629"/>
      <c r="W22" s="629"/>
      <c r="X22" s="629"/>
      <c r="Y22" s="630"/>
      <c r="Z22" s="639">
        <v>0</v>
      </c>
      <c r="AA22" s="639"/>
      <c r="AB22" s="639"/>
      <c r="AC22" s="639"/>
      <c r="AD22" s="640">
        <v>706</v>
      </c>
      <c r="AE22" s="640"/>
      <c r="AF22" s="640"/>
      <c r="AG22" s="640"/>
      <c r="AH22" s="640"/>
      <c r="AI22" s="640"/>
      <c r="AJ22" s="640"/>
      <c r="AK22" s="640"/>
      <c r="AL22" s="618">
        <v>0</v>
      </c>
      <c r="AM22" s="631"/>
      <c r="AN22" s="631"/>
      <c r="AO22" s="641"/>
      <c r="AP22" s="675" t="s">
        <v>374</v>
      </c>
      <c r="AQ22" s="678"/>
      <c r="AR22" s="678"/>
      <c r="AS22" s="678"/>
      <c r="AT22" s="678"/>
      <c r="AU22" s="678"/>
      <c r="AV22" s="678"/>
      <c r="AW22" s="678"/>
      <c r="AX22" s="678"/>
      <c r="AY22" s="678"/>
      <c r="AZ22" s="678"/>
      <c r="BA22" s="678"/>
      <c r="BB22" s="678"/>
      <c r="BC22" s="678"/>
      <c r="BD22" s="678"/>
      <c r="BE22" s="678"/>
      <c r="BF22" s="677"/>
      <c r="BG22" s="615" t="s">
        <v>206</v>
      </c>
      <c r="BH22" s="629"/>
      <c r="BI22" s="629"/>
      <c r="BJ22" s="629"/>
      <c r="BK22" s="629"/>
      <c r="BL22" s="629"/>
      <c r="BM22" s="629"/>
      <c r="BN22" s="630"/>
      <c r="BO22" s="639" t="s">
        <v>206</v>
      </c>
      <c r="BP22" s="639"/>
      <c r="BQ22" s="639"/>
      <c r="BR22" s="639"/>
      <c r="BS22" s="640" t="s">
        <v>206</v>
      </c>
      <c r="BT22" s="640"/>
      <c r="BU22" s="640"/>
      <c r="BV22" s="640"/>
      <c r="BW22" s="640"/>
      <c r="BX22" s="640"/>
      <c r="BY22" s="640"/>
      <c r="BZ22" s="640"/>
      <c r="CA22" s="640"/>
      <c r="CB22" s="674"/>
      <c r="CD22" s="525" t="s">
        <v>376</v>
      </c>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68"/>
    </row>
    <row r="23" spans="2:133" ht="11.25" customHeight="1" x14ac:dyDescent="0.15">
      <c r="B23" s="612" t="s">
        <v>344</v>
      </c>
      <c r="C23" s="613"/>
      <c r="D23" s="613"/>
      <c r="E23" s="613"/>
      <c r="F23" s="613"/>
      <c r="G23" s="613"/>
      <c r="H23" s="613"/>
      <c r="I23" s="613"/>
      <c r="J23" s="613"/>
      <c r="K23" s="613"/>
      <c r="L23" s="613"/>
      <c r="M23" s="613"/>
      <c r="N23" s="613"/>
      <c r="O23" s="613"/>
      <c r="P23" s="613"/>
      <c r="Q23" s="614"/>
      <c r="R23" s="615">
        <v>2962334</v>
      </c>
      <c r="S23" s="629"/>
      <c r="T23" s="629"/>
      <c r="U23" s="629"/>
      <c r="V23" s="629"/>
      <c r="W23" s="629"/>
      <c r="X23" s="629"/>
      <c r="Y23" s="630"/>
      <c r="Z23" s="639">
        <v>42.3</v>
      </c>
      <c r="AA23" s="639"/>
      <c r="AB23" s="639"/>
      <c r="AC23" s="639"/>
      <c r="AD23" s="640">
        <v>2636595</v>
      </c>
      <c r="AE23" s="640"/>
      <c r="AF23" s="640"/>
      <c r="AG23" s="640"/>
      <c r="AH23" s="640"/>
      <c r="AI23" s="640"/>
      <c r="AJ23" s="640"/>
      <c r="AK23" s="640"/>
      <c r="AL23" s="618">
        <v>84.3</v>
      </c>
      <c r="AM23" s="631"/>
      <c r="AN23" s="631"/>
      <c r="AO23" s="641"/>
      <c r="AP23" s="675" t="s">
        <v>64</v>
      </c>
      <c r="AQ23" s="678"/>
      <c r="AR23" s="678"/>
      <c r="AS23" s="678"/>
      <c r="AT23" s="678"/>
      <c r="AU23" s="678"/>
      <c r="AV23" s="678"/>
      <c r="AW23" s="678"/>
      <c r="AX23" s="678"/>
      <c r="AY23" s="678"/>
      <c r="AZ23" s="678"/>
      <c r="BA23" s="678"/>
      <c r="BB23" s="678"/>
      <c r="BC23" s="678"/>
      <c r="BD23" s="678"/>
      <c r="BE23" s="678"/>
      <c r="BF23" s="677"/>
      <c r="BG23" s="615" t="s">
        <v>206</v>
      </c>
      <c r="BH23" s="629"/>
      <c r="BI23" s="629"/>
      <c r="BJ23" s="629"/>
      <c r="BK23" s="629"/>
      <c r="BL23" s="629"/>
      <c r="BM23" s="629"/>
      <c r="BN23" s="630"/>
      <c r="BO23" s="639" t="s">
        <v>206</v>
      </c>
      <c r="BP23" s="639"/>
      <c r="BQ23" s="639"/>
      <c r="BR23" s="639"/>
      <c r="BS23" s="640" t="s">
        <v>206</v>
      </c>
      <c r="BT23" s="640"/>
      <c r="BU23" s="640"/>
      <c r="BV23" s="640"/>
      <c r="BW23" s="640"/>
      <c r="BX23" s="640"/>
      <c r="BY23" s="640"/>
      <c r="BZ23" s="640"/>
      <c r="CA23" s="640"/>
      <c r="CB23" s="674"/>
      <c r="CD23" s="525" t="s">
        <v>318</v>
      </c>
      <c r="CE23" s="526"/>
      <c r="CF23" s="526"/>
      <c r="CG23" s="526"/>
      <c r="CH23" s="526"/>
      <c r="CI23" s="526"/>
      <c r="CJ23" s="526"/>
      <c r="CK23" s="526"/>
      <c r="CL23" s="526"/>
      <c r="CM23" s="526"/>
      <c r="CN23" s="526"/>
      <c r="CO23" s="526"/>
      <c r="CP23" s="526"/>
      <c r="CQ23" s="568"/>
      <c r="CR23" s="525" t="s">
        <v>294</v>
      </c>
      <c r="CS23" s="526"/>
      <c r="CT23" s="526"/>
      <c r="CU23" s="526"/>
      <c r="CV23" s="526"/>
      <c r="CW23" s="526"/>
      <c r="CX23" s="526"/>
      <c r="CY23" s="568"/>
      <c r="CZ23" s="525" t="s">
        <v>377</v>
      </c>
      <c r="DA23" s="526"/>
      <c r="DB23" s="526"/>
      <c r="DC23" s="568"/>
      <c r="DD23" s="525" t="s">
        <v>306</v>
      </c>
      <c r="DE23" s="526"/>
      <c r="DF23" s="526"/>
      <c r="DG23" s="526"/>
      <c r="DH23" s="526"/>
      <c r="DI23" s="526"/>
      <c r="DJ23" s="526"/>
      <c r="DK23" s="568"/>
      <c r="DL23" s="679" t="s">
        <v>234</v>
      </c>
      <c r="DM23" s="680"/>
      <c r="DN23" s="680"/>
      <c r="DO23" s="680"/>
      <c r="DP23" s="680"/>
      <c r="DQ23" s="680"/>
      <c r="DR23" s="680"/>
      <c r="DS23" s="680"/>
      <c r="DT23" s="680"/>
      <c r="DU23" s="680"/>
      <c r="DV23" s="681"/>
      <c r="DW23" s="525" t="s">
        <v>380</v>
      </c>
      <c r="DX23" s="526"/>
      <c r="DY23" s="526"/>
      <c r="DZ23" s="526"/>
      <c r="EA23" s="526"/>
      <c r="EB23" s="526"/>
      <c r="EC23" s="568"/>
    </row>
    <row r="24" spans="2:133" ht="11.25" customHeight="1" x14ac:dyDescent="0.15">
      <c r="B24" s="612" t="s">
        <v>302</v>
      </c>
      <c r="C24" s="613"/>
      <c r="D24" s="613"/>
      <c r="E24" s="613"/>
      <c r="F24" s="613"/>
      <c r="G24" s="613"/>
      <c r="H24" s="613"/>
      <c r="I24" s="613"/>
      <c r="J24" s="613"/>
      <c r="K24" s="613"/>
      <c r="L24" s="613"/>
      <c r="M24" s="613"/>
      <c r="N24" s="613"/>
      <c r="O24" s="613"/>
      <c r="P24" s="613"/>
      <c r="Q24" s="614"/>
      <c r="R24" s="615">
        <v>2636595</v>
      </c>
      <c r="S24" s="629"/>
      <c r="T24" s="629"/>
      <c r="U24" s="629"/>
      <c r="V24" s="629"/>
      <c r="W24" s="629"/>
      <c r="X24" s="629"/>
      <c r="Y24" s="630"/>
      <c r="Z24" s="639">
        <v>37.700000000000003</v>
      </c>
      <c r="AA24" s="639"/>
      <c r="AB24" s="639"/>
      <c r="AC24" s="639"/>
      <c r="AD24" s="640">
        <v>2636595</v>
      </c>
      <c r="AE24" s="640"/>
      <c r="AF24" s="640"/>
      <c r="AG24" s="640"/>
      <c r="AH24" s="640"/>
      <c r="AI24" s="640"/>
      <c r="AJ24" s="640"/>
      <c r="AK24" s="640"/>
      <c r="AL24" s="618">
        <v>84.3</v>
      </c>
      <c r="AM24" s="631"/>
      <c r="AN24" s="631"/>
      <c r="AO24" s="641"/>
      <c r="AP24" s="675" t="s">
        <v>381</v>
      </c>
      <c r="AQ24" s="678"/>
      <c r="AR24" s="678"/>
      <c r="AS24" s="678"/>
      <c r="AT24" s="678"/>
      <c r="AU24" s="678"/>
      <c r="AV24" s="678"/>
      <c r="AW24" s="678"/>
      <c r="AX24" s="678"/>
      <c r="AY24" s="678"/>
      <c r="AZ24" s="678"/>
      <c r="BA24" s="678"/>
      <c r="BB24" s="678"/>
      <c r="BC24" s="678"/>
      <c r="BD24" s="678"/>
      <c r="BE24" s="678"/>
      <c r="BF24" s="677"/>
      <c r="BG24" s="615" t="s">
        <v>206</v>
      </c>
      <c r="BH24" s="629"/>
      <c r="BI24" s="629"/>
      <c r="BJ24" s="629"/>
      <c r="BK24" s="629"/>
      <c r="BL24" s="629"/>
      <c r="BM24" s="629"/>
      <c r="BN24" s="630"/>
      <c r="BO24" s="639" t="s">
        <v>206</v>
      </c>
      <c r="BP24" s="639"/>
      <c r="BQ24" s="639"/>
      <c r="BR24" s="639"/>
      <c r="BS24" s="640" t="s">
        <v>206</v>
      </c>
      <c r="BT24" s="640"/>
      <c r="BU24" s="640"/>
      <c r="BV24" s="640"/>
      <c r="BW24" s="640"/>
      <c r="BX24" s="640"/>
      <c r="BY24" s="640"/>
      <c r="BZ24" s="640"/>
      <c r="CA24" s="640"/>
      <c r="CB24" s="674"/>
      <c r="CD24" s="659" t="s">
        <v>382</v>
      </c>
      <c r="CE24" s="660"/>
      <c r="CF24" s="660"/>
      <c r="CG24" s="660"/>
      <c r="CH24" s="660"/>
      <c r="CI24" s="660"/>
      <c r="CJ24" s="660"/>
      <c r="CK24" s="660"/>
      <c r="CL24" s="660"/>
      <c r="CM24" s="660"/>
      <c r="CN24" s="660"/>
      <c r="CO24" s="660"/>
      <c r="CP24" s="660"/>
      <c r="CQ24" s="661"/>
      <c r="CR24" s="656">
        <v>1706154</v>
      </c>
      <c r="CS24" s="657"/>
      <c r="CT24" s="657"/>
      <c r="CU24" s="657"/>
      <c r="CV24" s="657"/>
      <c r="CW24" s="657"/>
      <c r="CX24" s="657"/>
      <c r="CY24" s="682"/>
      <c r="CZ24" s="683">
        <v>24.7</v>
      </c>
      <c r="DA24" s="666"/>
      <c r="DB24" s="666"/>
      <c r="DC24" s="684"/>
      <c r="DD24" s="685">
        <v>1524718</v>
      </c>
      <c r="DE24" s="657"/>
      <c r="DF24" s="657"/>
      <c r="DG24" s="657"/>
      <c r="DH24" s="657"/>
      <c r="DI24" s="657"/>
      <c r="DJ24" s="657"/>
      <c r="DK24" s="682"/>
      <c r="DL24" s="685">
        <v>1446857</v>
      </c>
      <c r="DM24" s="657"/>
      <c r="DN24" s="657"/>
      <c r="DO24" s="657"/>
      <c r="DP24" s="657"/>
      <c r="DQ24" s="657"/>
      <c r="DR24" s="657"/>
      <c r="DS24" s="657"/>
      <c r="DT24" s="657"/>
      <c r="DU24" s="657"/>
      <c r="DV24" s="682"/>
      <c r="DW24" s="683">
        <v>44.9</v>
      </c>
      <c r="DX24" s="666"/>
      <c r="DY24" s="666"/>
      <c r="DZ24" s="666"/>
      <c r="EA24" s="666"/>
      <c r="EB24" s="666"/>
      <c r="EC24" s="686"/>
    </row>
    <row r="25" spans="2:133" ht="11.25" customHeight="1" x14ac:dyDescent="0.15">
      <c r="B25" s="612" t="s">
        <v>300</v>
      </c>
      <c r="C25" s="613"/>
      <c r="D25" s="613"/>
      <c r="E25" s="613"/>
      <c r="F25" s="613"/>
      <c r="G25" s="613"/>
      <c r="H25" s="613"/>
      <c r="I25" s="613"/>
      <c r="J25" s="613"/>
      <c r="K25" s="613"/>
      <c r="L25" s="613"/>
      <c r="M25" s="613"/>
      <c r="N25" s="613"/>
      <c r="O25" s="613"/>
      <c r="P25" s="613"/>
      <c r="Q25" s="614"/>
      <c r="R25" s="615">
        <v>325739</v>
      </c>
      <c r="S25" s="629"/>
      <c r="T25" s="629"/>
      <c r="U25" s="629"/>
      <c r="V25" s="629"/>
      <c r="W25" s="629"/>
      <c r="X25" s="629"/>
      <c r="Y25" s="630"/>
      <c r="Z25" s="639">
        <v>4.7</v>
      </c>
      <c r="AA25" s="639"/>
      <c r="AB25" s="639"/>
      <c r="AC25" s="639"/>
      <c r="AD25" s="640" t="s">
        <v>206</v>
      </c>
      <c r="AE25" s="640"/>
      <c r="AF25" s="640"/>
      <c r="AG25" s="640"/>
      <c r="AH25" s="640"/>
      <c r="AI25" s="640"/>
      <c r="AJ25" s="640"/>
      <c r="AK25" s="640"/>
      <c r="AL25" s="618" t="s">
        <v>206</v>
      </c>
      <c r="AM25" s="631"/>
      <c r="AN25" s="631"/>
      <c r="AO25" s="641"/>
      <c r="AP25" s="675" t="s">
        <v>277</v>
      </c>
      <c r="AQ25" s="678"/>
      <c r="AR25" s="678"/>
      <c r="AS25" s="678"/>
      <c r="AT25" s="678"/>
      <c r="AU25" s="678"/>
      <c r="AV25" s="678"/>
      <c r="AW25" s="678"/>
      <c r="AX25" s="678"/>
      <c r="AY25" s="678"/>
      <c r="AZ25" s="678"/>
      <c r="BA25" s="678"/>
      <c r="BB25" s="678"/>
      <c r="BC25" s="678"/>
      <c r="BD25" s="678"/>
      <c r="BE25" s="678"/>
      <c r="BF25" s="677"/>
      <c r="BG25" s="615" t="s">
        <v>206</v>
      </c>
      <c r="BH25" s="629"/>
      <c r="BI25" s="629"/>
      <c r="BJ25" s="629"/>
      <c r="BK25" s="629"/>
      <c r="BL25" s="629"/>
      <c r="BM25" s="629"/>
      <c r="BN25" s="630"/>
      <c r="BO25" s="639" t="s">
        <v>206</v>
      </c>
      <c r="BP25" s="639"/>
      <c r="BQ25" s="639"/>
      <c r="BR25" s="639"/>
      <c r="BS25" s="640" t="s">
        <v>206</v>
      </c>
      <c r="BT25" s="640"/>
      <c r="BU25" s="640"/>
      <c r="BV25" s="640"/>
      <c r="BW25" s="640"/>
      <c r="BX25" s="640"/>
      <c r="BY25" s="640"/>
      <c r="BZ25" s="640"/>
      <c r="CA25" s="640"/>
      <c r="CB25" s="674"/>
      <c r="CD25" s="612" t="s">
        <v>204</v>
      </c>
      <c r="CE25" s="613"/>
      <c r="CF25" s="613"/>
      <c r="CG25" s="613"/>
      <c r="CH25" s="613"/>
      <c r="CI25" s="613"/>
      <c r="CJ25" s="613"/>
      <c r="CK25" s="613"/>
      <c r="CL25" s="613"/>
      <c r="CM25" s="613"/>
      <c r="CN25" s="613"/>
      <c r="CO25" s="613"/>
      <c r="CP25" s="613"/>
      <c r="CQ25" s="614"/>
      <c r="CR25" s="615">
        <v>696360</v>
      </c>
      <c r="CS25" s="616"/>
      <c r="CT25" s="616"/>
      <c r="CU25" s="616"/>
      <c r="CV25" s="616"/>
      <c r="CW25" s="616"/>
      <c r="CX25" s="616"/>
      <c r="CY25" s="617"/>
      <c r="CZ25" s="618">
        <v>10.1</v>
      </c>
      <c r="DA25" s="619"/>
      <c r="DB25" s="619"/>
      <c r="DC25" s="620"/>
      <c r="DD25" s="621">
        <v>675164</v>
      </c>
      <c r="DE25" s="616"/>
      <c r="DF25" s="616"/>
      <c r="DG25" s="616"/>
      <c r="DH25" s="616"/>
      <c r="DI25" s="616"/>
      <c r="DJ25" s="616"/>
      <c r="DK25" s="617"/>
      <c r="DL25" s="621">
        <v>672099</v>
      </c>
      <c r="DM25" s="616"/>
      <c r="DN25" s="616"/>
      <c r="DO25" s="616"/>
      <c r="DP25" s="616"/>
      <c r="DQ25" s="616"/>
      <c r="DR25" s="616"/>
      <c r="DS25" s="616"/>
      <c r="DT25" s="616"/>
      <c r="DU25" s="616"/>
      <c r="DV25" s="617"/>
      <c r="DW25" s="618">
        <v>20.9</v>
      </c>
      <c r="DX25" s="619"/>
      <c r="DY25" s="619"/>
      <c r="DZ25" s="619"/>
      <c r="EA25" s="619"/>
      <c r="EB25" s="619"/>
      <c r="EC25" s="652"/>
    </row>
    <row r="26" spans="2:133" ht="11.25" customHeight="1" x14ac:dyDescent="0.15">
      <c r="B26" s="612" t="s">
        <v>385</v>
      </c>
      <c r="C26" s="613"/>
      <c r="D26" s="613"/>
      <c r="E26" s="613"/>
      <c r="F26" s="613"/>
      <c r="G26" s="613"/>
      <c r="H26" s="613"/>
      <c r="I26" s="613"/>
      <c r="J26" s="613"/>
      <c r="K26" s="613"/>
      <c r="L26" s="613"/>
      <c r="M26" s="613"/>
      <c r="N26" s="613"/>
      <c r="O26" s="613"/>
      <c r="P26" s="613"/>
      <c r="Q26" s="614"/>
      <c r="R26" s="615" t="s">
        <v>206</v>
      </c>
      <c r="S26" s="629"/>
      <c r="T26" s="629"/>
      <c r="U26" s="629"/>
      <c r="V26" s="629"/>
      <c r="W26" s="629"/>
      <c r="X26" s="629"/>
      <c r="Y26" s="630"/>
      <c r="Z26" s="639" t="s">
        <v>206</v>
      </c>
      <c r="AA26" s="639"/>
      <c r="AB26" s="639"/>
      <c r="AC26" s="639"/>
      <c r="AD26" s="640" t="s">
        <v>206</v>
      </c>
      <c r="AE26" s="640"/>
      <c r="AF26" s="640"/>
      <c r="AG26" s="640"/>
      <c r="AH26" s="640"/>
      <c r="AI26" s="640"/>
      <c r="AJ26" s="640"/>
      <c r="AK26" s="640"/>
      <c r="AL26" s="618" t="s">
        <v>206</v>
      </c>
      <c r="AM26" s="631"/>
      <c r="AN26" s="631"/>
      <c r="AO26" s="641"/>
      <c r="AP26" s="675" t="s">
        <v>386</v>
      </c>
      <c r="AQ26" s="676"/>
      <c r="AR26" s="676"/>
      <c r="AS26" s="676"/>
      <c r="AT26" s="676"/>
      <c r="AU26" s="676"/>
      <c r="AV26" s="676"/>
      <c r="AW26" s="676"/>
      <c r="AX26" s="676"/>
      <c r="AY26" s="676"/>
      <c r="AZ26" s="676"/>
      <c r="BA26" s="676"/>
      <c r="BB26" s="676"/>
      <c r="BC26" s="676"/>
      <c r="BD26" s="676"/>
      <c r="BE26" s="676"/>
      <c r="BF26" s="677"/>
      <c r="BG26" s="615" t="s">
        <v>206</v>
      </c>
      <c r="BH26" s="629"/>
      <c r="BI26" s="629"/>
      <c r="BJ26" s="629"/>
      <c r="BK26" s="629"/>
      <c r="BL26" s="629"/>
      <c r="BM26" s="629"/>
      <c r="BN26" s="630"/>
      <c r="BO26" s="639" t="s">
        <v>206</v>
      </c>
      <c r="BP26" s="639"/>
      <c r="BQ26" s="639"/>
      <c r="BR26" s="639"/>
      <c r="BS26" s="640" t="s">
        <v>206</v>
      </c>
      <c r="BT26" s="640"/>
      <c r="BU26" s="640"/>
      <c r="BV26" s="640"/>
      <c r="BW26" s="640"/>
      <c r="BX26" s="640"/>
      <c r="BY26" s="640"/>
      <c r="BZ26" s="640"/>
      <c r="CA26" s="640"/>
      <c r="CB26" s="674"/>
      <c r="CD26" s="612" t="s">
        <v>119</v>
      </c>
      <c r="CE26" s="613"/>
      <c r="CF26" s="613"/>
      <c r="CG26" s="613"/>
      <c r="CH26" s="613"/>
      <c r="CI26" s="613"/>
      <c r="CJ26" s="613"/>
      <c r="CK26" s="613"/>
      <c r="CL26" s="613"/>
      <c r="CM26" s="613"/>
      <c r="CN26" s="613"/>
      <c r="CO26" s="613"/>
      <c r="CP26" s="613"/>
      <c r="CQ26" s="614"/>
      <c r="CR26" s="615">
        <v>390170</v>
      </c>
      <c r="CS26" s="629"/>
      <c r="CT26" s="629"/>
      <c r="CU26" s="629"/>
      <c r="CV26" s="629"/>
      <c r="CW26" s="629"/>
      <c r="CX26" s="629"/>
      <c r="CY26" s="630"/>
      <c r="CZ26" s="618">
        <v>5.6</v>
      </c>
      <c r="DA26" s="619"/>
      <c r="DB26" s="619"/>
      <c r="DC26" s="620"/>
      <c r="DD26" s="621">
        <v>378793</v>
      </c>
      <c r="DE26" s="629"/>
      <c r="DF26" s="629"/>
      <c r="DG26" s="629"/>
      <c r="DH26" s="629"/>
      <c r="DI26" s="629"/>
      <c r="DJ26" s="629"/>
      <c r="DK26" s="630"/>
      <c r="DL26" s="621" t="s">
        <v>206</v>
      </c>
      <c r="DM26" s="629"/>
      <c r="DN26" s="629"/>
      <c r="DO26" s="629"/>
      <c r="DP26" s="629"/>
      <c r="DQ26" s="629"/>
      <c r="DR26" s="629"/>
      <c r="DS26" s="629"/>
      <c r="DT26" s="629"/>
      <c r="DU26" s="629"/>
      <c r="DV26" s="630"/>
      <c r="DW26" s="618" t="s">
        <v>206</v>
      </c>
      <c r="DX26" s="619"/>
      <c r="DY26" s="619"/>
      <c r="DZ26" s="619"/>
      <c r="EA26" s="619"/>
      <c r="EB26" s="619"/>
      <c r="EC26" s="652"/>
    </row>
    <row r="27" spans="2:133" ht="11.25" customHeight="1" x14ac:dyDescent="0.15">
      <c r="B27" s="612" t="s">
        <v>92</v>
      </c>
      <c r="C27" s="613"/>
      <c r="D27" s="613"/>
      <c r="E27" s="613"/>
      <c r="F27" s="613"/>
      <c r="G27" s="613"/>
      <c r="H27" s="613"/>
      <c r="I27" s="613"/>
      <c r="J27" s="613"/>
      <c r="K27" s="613"/>
      <c r="L27" s="613"/>
      <c r="M27" s="613"/>
      <c r="N27" s="613"/>
      <c r="O27" s="613"/>
      <c r="P27" s="613"/>
      <c r="Q27" s="614"/>
      <c r="R27" s="615">
        <v>3453782</v>
      </c>
      <c r="S27" s="629"/>
      <c r="T27" s="629"/>
      <c r="U27" s="629"/>
      <c r="V27" s="629"/>
      <c r="W27" s="629"/>
      <c r="X27" s="629"/>
      <c r="Y27" s="630"/>
      <c r="Z27" s="639">
        <v>49.3</v>
      </c>
      <c r="AA27" s="639"/>
      <c r="AB27" s="639"/>
      <c r="AC27" s="639"/>
      <c r="AD27" s="640">
        <v>3128043</v>
      </c>
      <c r="AE27" s="640"/>
      <c r="AF27" s="640"/>
      <c r="AG27" s="640"/>
      <c r="AH27" s="640"/>
      <c r="AI27" s="640"/>
      <c r="AJ27" s="640"/>
      <c r="AK27" s="640"/>
      <c r="AL27" s="618">
        <v>100</v>
      </c>
      <c r="AM27" s="631"/>
      <c r="AN27" s="631"/>
      <c r="AO27" s="641"/>
      <c r="AP27" s="612" t="s">
        <v>388</v>
      </c>
      <c r="AQ27" s="613"/>
      <c r="AR27" s="613"/>
      <c r="AS27" s="613"/>
      <c r="AT27" s="613"/>
      <c r="AU27" s="613"/>
      <c r="AV27" s="613"/>
      <c r="AW27" s="613"/>
      <c r="AX27" s="613"/>
      <c r="AY27" s="613"/>
      <c r="AZ27" s="613"/>
      <c r="BA27" s="613"/>
      <c r="BB27" s="613"/>
      <c r="BC27" s="613"/>
      <c r="BD27" s="613"/>
      <c r="BE27" s="613"/>
      <c r="BF27" s="614"/>
      <c r="BG27" s="615">
        <v>302678</v>
      </c>
      <c r="BH27" s="629"/>
      <c r="BI27" s="629"/>
      <c r="BJ27" s="629"/>
      <c r="BK27" s="629"/>
      <c r="BL27" s="629"/>
      <c r="BM27" s="629"/>
      <c r="BN27" s="630"/>
      <c r="BO27" s="639">
        <v>100</v>
      </c>
      <c r="BP27" s="639"/>
      <c r="BQ27" s="639"/>
      <c r="BR27" s="639"/>
      <c r="BS27" s="640" t="s">
        <v>206</v>
      </c>
      <c r="BT27" s="640"/>
      <c r="BU27" s="640"/>
      <c r="BV27" s="640"/>
      <c r="BW27" s="640"/>
      <c r="BX27" s="640"/>
      <c r="BY27" s="640"/>
      <c r="BZ27" s="640"/>
      <c r="CA27" s="640"/>
      <c r="CB27" s="674"/>
      <c r="CD27" s="612" t="s">
        <v>229</v>
      </c>
      <c r="CE27" s="613"/>
      <c r="CF27" s="613"/>
      <c r="CG27" s="613"/>
      <c r="CH27" s="613"/>
      <c r="CI27" s="613"/>
      <c r="CJ27" s="613"/>
      <c r="CK27" s="613"/>
      <c r="CL27" s="613"/>
      <c r="CM27" s="613"/>
      <c r="CN27" s="613"/>
      <c r="CO27" s="613"/>
      <c r="CP27" s="613"/>
      <c r="CQ27" s="614"/>
      <c r="CR27" s="615">
        <v>273597</v>
      </c>
      <c r="CS27" s="616"/>
      <c r="CT27" s="616"/>
      <c r="CU27" s="616"/>
      <c r="CV27" s="616"/>
      <c r="CW27" s="616"/>
      <c r="CX27" s="616"/>
      <c r="CY27" s="617"/>
      <c r="CZ27" s="618">
        <v>4</v>
      </c>
      <c r="DA27" s="619"/>
      <c r="DB27" s="619"/>
      <c r="DC27" s="620"/>
      <c r="DD27" s="621">
        <v>113357</v>
      </c>
      <c r="DE27" s="616"/>
      <c r="DF27" s="616"/>
      <c r="DG27" s="616"/>
      <c r="DH27" s="616"/>
      <c r="DI27" s="616"/>
      <c r="DJ27" s="616"/>
      <c r="DK27" s="617"/>
      <c r="DL27" s="621">
        <v>113257</v>
      </c>
      <c r="DM27" s="616"/>
      <c r="DN27" s="616"/>
      <c r="DO27" s="616"/>
      <c r="DP27" s="616"/>
      <c r="DQ27" s="616"/>
      <c r="DR27" s="616"/>
      <c r="DS27" s="616"/>
      <c r="DT27" s="616"/>
      <c r="DU27" s="616"/>
      <c r="DV27" s="617"/>
      <c r="DW27" s="618">
        <v>3.5</v>
      </c>
      <c r="DX27" s="619"/>
      <c r="DY27" s="619"/>
      <c r="DZ27" s="619"/>
      <c r="EA27" s="619"/>
      <c r="EB27" s="619"/>
      <c r="EC27" s="652"/>
    </row>
    <row r="28" spans="2:133" ht="11.25" customHeight="1" x14ac:dyDescent="0.15">
      <c r="B28" s="612" t="s">
        <v>390</v>
      </c>
      <c r="C28" s="613"/>
      <c r="D28" s="613"/>
      <c r="E28" s="613"/>
      <c r="F28" s="613"/>
      <c r="G28" s="613"/>
      <c r="H28" s="613"/>
      <c r="I28" s="613"/>
      <c r="J28" s="613"/>
      <c r="K28" s="613"/>
      <c r="L28" s="613"/>
      <c r="M28" s="613"/>
      <c r="N28" s="613"/>
      <c r="O28" s="613"/>
      <c r="P28" s="613"/>
      <c r="Q28" s="614"/>
      <c r="R28" s="615" t="s">
        <v>206</v>
      </c>
      <c r="S28" s="629"/>
      <c r="T28" s="629"/>
      <c r="U28" s="629"/>
      <c r="V28" s="629"/>
      <c r="W28" s="629"/>
      <c r="X28" s="629"/>
      <c r="Y28" s="630"/>
      <c r="Z28" s="639" t="s">
        <v>206</v>
      </c>
      <c r="AA28" s="639"/>
      <c r="AB28" s="639"/>
      <c r="AC28" s="639"/>
      <c r="AD28" s="640" t="s">
        <v>206</v>
      </c>
      <c r="AE28" s="640"/>
      <c r="AF28" s="640"/>
      <c r="AG28" s="640"/>
      <c r="AH28" s="640"/>
      <c r="AI28" s="640"/>
      <c r="AJ28" s="640"/>
      <c r="AK28" s="640"/>
      <c r="AL28" s="618" t="s">
        <v>206</v>
      </c>
      <c r="AM28" s="631"/>
      <c r="AN28" s="631"/>
      <c r="AO28" s="641"/>
      <c r="AP28" s="612"/>
      <c r="AQ28" s="613"/>
      <c r="AR28" s="613"/>
      <c r="AS28" s="613"/>
      <c r="AT28" s="613"/>
      <c r="AU28" s="613"/>
      <c r="AV28" s="613"/>
      <c r="AW28" s="613"/>
      <c r="AX28" s="613"/>
      <c r="AY28" s="613"/>
      <c r="AZ28" s="613"/>
      <c r="BA28" s="613"/>
      <c r="BB28" s="613"/>
      <c r="BC28" s="613"/>
      <c r="BD28" s="613"/>
      <c r="BE28" s="613"/>
      <c r="BF28" s="614"/>
      <c r="BG28" s="615"/>
      <c r="BH28" s="629"/>
      <c r="BI28" s="629"/>
      <c r="BJ28" s="629"/>
      <c r="BK28" s="629"/>
      <c r="BL28" s="629"/>
      <c r="BM28" s="629"/>
      <c r="BN28" s="630"/>
      <c r="BO28" s="639"/>
      <c r="BP28" s="639"/>
      <c r="BQ28" s="639"/>
      <c r="BR28" s="639"/>
      <c r="BS28" s="621"/>
      <c r="BT28" s="629"/>
      <c r="BU28" s="629"/>
      <c r="BV28" s="629"/>
      <c r="BW28" s="629"/>
      <c r="BX28" s="629"/>
      <c r="BY28" s="629"/>
      <c r="BZ28" s="629"/>
      <c r="CA28" s="629"/>
      <c r="CB28" s="651"/>
      <c r="CD28" s="612" t="s">
        <v>383</v>
      </c>
      <c r="CE28" s="613"/>
      <c r="CF28" s="613"/>
      <c r="CG28" s="613"/>
      <c r="CH28" s="613"/>
      <c r="CI28" s="613"/>
      <c r="CJ28" s="613"/>
      <c r="CK28" s="613"/>
      <c r="CL28" s="613"/>
      <c r="CM28" s="613"/>
      <c r="CN28" s="613"/>
      <c r="CO28" s="613"/>
      <c r="CP28" s="613"/>
      <c r="CQ28" s="614"/>
      <c r="CR28" s="615">
        <v>736197</v>
      </c>
      <c r="CS28" s="629"/>
      <c r="CT28" s="629"/>
      <c r="CU28" s="629"/>
      <c r="CV28" s="629"/>
      <c r="CW28" s="629"/>
      <c r="CX28" s="629"/>
      <c r="CY28" s="630"/>
      <c r="CZ28" s="618">
        <v>10.7</v>
      </c>
      <c r="DA28" s="619"/>
      <c r="DB28" s="619"/>
      <c r="DC28" s="620"/>
      <c r="DD28" s="621">
        <v>736197</v>
      </c>
      <c r="DE28" s="629"/>
      <c r="DF28" s="629"/>
      <c r="DG28" s="629"/>
      <c r="DH28" s="629"/>
      <c r="DI28" s="629"/>
      <c r="DJ28" s="629"/>
      <c r="DK28" s="630"/>
      <c r="DL28" s="621">
        <v>661501</v>
      </c>
      <c r="DM28" s="629"/>
      <c r="DN28" s="629"/>
      <c r="DO28" s="629"/>
      <c r="DP28" s="629"/>
      <c r="DQ28" s="629"/>
      <c r="DR28" s="629"/>
      <c r="DS28" s="629"/>
      <c r="DT28" s="629"/>
      <c r="DU28" s="629"/>
      <c r="DV28" s="630"/>
      <c r="DW28" s="618">
        <v>20.5</v>
      </c>
      <c r="DX28" s="619"/>
      <c r="DY28" s="619"/>
      <c r="DZ28" s="619"/>
      <c r="EA28" s="619"/>
      <c r="EB28" s="619"/>
      <c r="EC28" s="652"/>
    </row>
    <row r="29" spans="2:133" ht="11.25" customHeight="1" x14ac:dyDescent="0.15">
      <c r="B29" s="612" t="s">
        <v>162</v>
      </c>
      <c r="C29" s="613"/>
      <c r="D29" s="613"/>
      <c r="E29" s="613"/>
      <c r="F29" s="613"/>
      <c r="G29" s="613"/>
      <c r="H29" s="613"/>
      <c r="I29" s="613"/>
      <c r="J29" s="613"/>
      <c r="K29" s="613"/>
      <c r="L29" s="613"/>
      <c r="M29" s="613"/>
      <c r="N29" s="613"/>
      <c r="O29" s="613"/>
      <c r="P29" s="613"/>
      <c r="Q29" s="614"/>
      <c r="R29" s="615">
        <v>30244</v>
      </c>
      <c r="S29" s="629"/>
      <c r="T29" s="629"/>
      <c r="U29" s="629"/>
      <c r="V29" s="629"/>
      <c r="W29" s="629"/>
      <c r="X29" s="629"/>
      <c r="Y29" s="630"/>
      <c r="Z29" s="639">
        <v>0.4</v>
      </c>
      <c r="AA29" s="639"/>
      <c r="AB29" s="639"/>
      <c r="AC29" s="639"/>
      <c r="AD29" s="640" t="s">
        <v>206</v>
      </c>
      <c r="AE29" s="640"/>
      <c r="AF29" s="640"/>
      <c r="AG29" s="640"/>
      <c r="AH29" s="640"/>
      <c r="AI29" s="640"/>
      <c r="AJ29" s="640"/>
      <c r="AK29" s="640"/>
      <c r="AL29" s="618" t="s">
        <v>206</v>
      </c>
      <c r="AM29" s="631"/>
      <c r="AN29" s="631"/>
      <c r="AO29" s="641"/>
      <c r="AP29" s="590"/>
      <c r="AQ29" s="591"/>
      <c r="AR29" s="591"/>
      <c r="AS29" s="591"/>
      <c r="AT29" s="591"/>
      <c r="AU29" s="591"/>
      <c r="AV29" s="591"/>
      <c r="AW29" s="591"/>
      <c r="AX29" s="591"/>
      <c r="AY29" s="591"/>
      <c r="AZ29" s="591"/>
      <c r="BA29" s="591"/>
      <c r="BB29" s="591"/>
      <c r="BC29" s="591"/>
      <c r="BD29" s="591"/>
      <c r="BE29" s="591"/>
      <c r="BF29" s="592"/>
      <c r="BG29" s="615"/>
      <c r="BH29" s="629"/>
      <c r="BI29" s="629"/>
      <c r="BJ29" s="629"/>
      <c r="BK29" s="629"/>
      <c r="BL29" s="629"/>
      <c r="BM29" s="629"/>
      <c r="BN29" s="630"/>
      <c r="BO29" s="639"/>
      <c r="BP29" s="639"/>
      <c r="BQ29" s="639"/>
      <c r="BR29" s="639"/>
      <c r="BS29" s="640"/>
      <c r="BT29" s="640"/>
      <c r="BU29" s="640"/>
      <c r="BV29" s="640"/>
      <c r="BW29" s="640"/>
      <c r="BX29" s="640"/>
      <c r="BY29" s="640"/>
      <c r="BZ29" s="640"/>
      <c r="CA29" s="640"/>
      <c r="CB29" s="674"/>
      <c r="CD29" s="399" t="s">
        <v>179</v>
      </c>
      <c r="CE29" s="401"/>
      <c r="CF29" s="612" t="s">
        <v>25</v>
      </c>
      <c r="CG29" s="613"/>
      <c r="CH29" s="613"/>
      <c r="CI29" s="613"/>
      <c r="CJ29" s="613"/>
      <c r="CK29" s="613"/>
      <c r="CL29" s="613"/>
      <c r="CM29" s="613"/>
      <c r="CN29" s="613"/>
      <c r="CO29" s="613"/>
      <c r="CP29" s="613"/>
      <c r="CQ29" s="614"/>
      <c r="CR29" s="615">
        <v>735919</v>
      </c>
      <c r="CS29" s="616"/>
      <c r="CT29" s="616"/>
      <c r="CU29" s="616"/>
      <c r="CV29" s="616"/>
      <c r="CW29" s="616"/>
      <c r="CX29" s="616"/>
      <c r="CY29" s="617"/>
      <c r="CZ29" s="618">
        <v>10.6</v>
      </c>
      <c r="DA29" s="619"/>
      <c r="DB29" s="619"/>
      <c r="DC29" s="620"/>
      <c r="DD29" s="621">
        <v>735919</v>
      </c>
      <c r="DE29" s="616"/>
      <c r="DF29" s="616"/>
      <c r="DG29" s="616"/>
      <c r="DH29" s="616"/>
      <c r="DI29" s="616"/>
      <c r="DJ29" s="616"/>
      <c r="DK29" s="617"/>
      <c r="DL29" s="621">
        <v>661223</v>
      </c>
      <c r="DM29" s="616"/>
      <c r="DN29" s="616"/>
      <c r="DO29" s="616"/>
      <c r="DP29" s="616"/>
      <c r="DQ29" s="616"/>
      <c r="DR29" s="616"/>
      <c r="DS29" s="616"/>
      <c r="DT29" s="616"/>
      <c r="DU29" s="616"/>
      <c r="DV29" s="617"/>
      <c r="DW29" s="618">
        <v>20.5</v>
      </c>
      <c r="DX29" s="619"/>
      <c r="DY29" s="619"/>
      <c r="DZ29" s="619"/>
      <c r="EA29" s="619"/>
      <c r="EB29" s="619"/>
      <c r="EC29" s="652"/>
    </row>
    <row r="30" spans="2:133" ht="11.25" customHeight="1" x14ac:dyDescent="0.15">
      <c r="B30" s="612" t="s">
        <v>316</v>
      </c>
      <c r="C30" s="613"/>
      <c r="D30" s="613"/>
      <c r="E30" s="613"/>
      <c r="F30" s="613"/>
      <c r="G30" s="613"/>
      <c r="H30" s="613"/>
      <c r="I30" s="613"/>
      <c r="J30" s="613"/>
      <c r="K30" s="613"/>
      <c r="L30" s="613"/>
      <c r="M30" s="613"/>
      <c r="N30" s="613"/>
      <c r="O30" s="613"/>
      <c r="P30" s="613"/>
      <c r="Q30" s="614"/>
      <c r="R30" s="615">
        <v>91335</v>
      </c>
      <c r="S30" s="629"/>
      <c r="T30" s="629"/>
      <c r="U30" s="629"/>
      <c r="V30" s="629"/>
      <c r="W30" s="629"/>
      <c r="X30" s="629"/>
      <c r="Y30" s="630"/>
      <c r="Z30" s="639">
        <v>1.3</v>
      </c>
      <c r="AA30" s="639"/>
      <c r="AB30" s="639"/>
      <c r="AC30" s="639"/>
      <c r="AD30" s="640" t="s">
        <v>206</v>
      </c>
      <c r="AE30" s="640"/>
      <c r="AF30" s="640"/>
      <c r="AG30" s="640"/>
      <c r="AH30" s="640"/>
      <c r="AI30" s="640"/>
      <c r="AJ30" s="640"/>
      <c r="AK30" s="640"/>
      <c r="AL30" s="618" t="s">
        <v>206</v>
      </c>
      <c r="AM30" s="631"/>
      <c r="AN30" s="631"/>
      <c r="AO30" s="641"/>
      <c r="AP30" s="525" t="s">
        <v>318</v>
      </c>
      <c r="AQ30" s="526"/>
      <c r="AR30" s="526"/>
      <c r="AS30" s="526"/>
      <c r="AT30" s="526"/>
      <c r="AU30" s="526"/>
      <c r="AV30" s="526"/>
      <c r="AW30" s="526"/>
      <c r="AX30" s="526"/>
      <c r="AY30" s="526"/>
      <c r="AZ30" s="526"/>
      <c r="BA30" s="526"/>
      <c r="BB30" s="526"/>
      <c r="BC30" s="526"/>
      <c r="BD30" s="526"/>
      <c r="BE30" s="526"/>
      <c r="BF30" s="568"/>
      <c r="BG30" s="525" t="s">
        <v>392</v>
      </c>
      <c r="BH30" s="672"/>
      <c r="BI30" s="672"/>
      <c r="BJ30" s="672"/>
      <c r="BK30" s="672"/>
      <c r="BL30" s="672"/>
      <c r="BM30" s="672"/>
      <c r="BN30" s="672"/>
      <c r="BO30" s="672"/>
      <c r="BP30" s="672"/>
      <c r="BQ30" s="673"/>
      <c r="BR30" s="525" t="s">
        <v>393</v>
      </c>
      <c r="BS30" s="672"/>
      <c r="BT30" s="672"/>
      <c r="BU30" s="672"/>
      <c r="BV30" s="672"/>
      <c r="BW30" s="672"/>
      <c r="BX30" s="672"/>
      <c r="BY30" s="672"/>
      <c r="BZ30" s="672"/>
      <c r="CA30" s="672"/>
      <c r="CB30" s="673"/>
      <c r="CD30" s="402"/>
      <c r="CE30" s="404"/>
      <c r="CF30" s="612" t="s">
        <v>394</v>
      </c>
      <c r="CG30" s="613"/>
      <c r="CH30" s="613"/>
      <c r="CI30" s="613"/>
      <c r="CJ30" s="613"/>
      <c r="CK30" s="613"/>
      <c r="CL30" s="613"/>
      <c r="CM30" s="613"/>
      <c r="CN30" s="613"/>
      <c r="CO30" s="613"/>
      <c r="CP30" s="613"/>
      <c r="CQ30" s="614"/>
      <c r="CR30" s="615">
        <v>728770</v>
      </c>
      <c r="CS30" s="629"/>
      <c r="CT30" s="629"/>
      <c r="CU30" s="629"/>
      <c r="CV30" s="629"/>
      <c r="CW30" s="629"/>
      <c r="CX30" s="629"/>
      <c r="CY30" s="630"/>
      <c r="CZ30" s="618">
        <v>10.5</v>
      </c>
      <c r="DA30" s="619"/>
      <c r="DB30" s="619"/>
      <c r="DC30" s="620"/>
      <c r="DD30" s="621">
        <v>728770</v>
      </c>
      <c r="DE30" s="629"/>
      <c r="DF30" s="629"/>
      <c r="DG30" s="629"/>
      <c r="DH30" s="629"/>
      <c r="DI30" s="629"/>
      <c r="DJ30" s="629"/>
      <c r="DK30" s="630"/>
      <c r="DL30" s="621">
        <v>654074</v>
      </c>
      <c r="DM30" s="629"/>
      <c r="DN30" s="629"/>
      <c r="DO30" s="629"/>
      <c r="DP30" s="629"/>
      <c r="DQ30" s="629"/>
      <c r="DR30" s="629"/>
      <c r="DS30" s="629"/>
      <c r="DT30" s="629"/>
      <c r="DU30" s="629"/>
      <c r="DV30" s="630"/>
      <c r="DW30" s="618">
        <v>20.3</v>
      </c>
      <c r="DX30" s="619"/>
      <c r="DY30" s="619"/>
      <c r="DZ30" s="619"/>
      <c r="EA30" s="619"/>
      <c r="EB30" s="619"/>
      <c r="EC30" s="652"/>
    </row>
    <row r="31" spans="2:133" ht="11.25" customHeight="1" x14ac:dyDescent="0.15">
      <c r="B31" s="612" t="s">
        <v>20</v>
      </c>
      <c r="C31" s="613"/>
      <c r="D31" s="613"/>
      <c r="E31" s="613"/>
      <c r="F31" s="613"/>
      <c r="G31" s="613"/>
      <c r="H31" s="613"/>
      <c r="I31" s="613"/>
      <c r="J31" s="613"/>
      <c r="K31" s="613"/>
      <c r="L31" s="613"/>
      <c r="M31" s="613"/>
      <c r="N31" s="613"/>
      <c r="O31" s="613"/>
      <c r="P31" s="613"/>
      <c r="Q31" s="614"/>
      <c r="R31" s="615">
        <v>3878</v>
      </c>
      <c r="S31" s="629"/>
      <c r="T31" s="629"/>
      <c r="U31" s="629"/>
      <c r="V31" s="629"/>
      <c r="W31" s="629"/>
      <c r="X31" s="629"/>
      <c r="Y31" s="630"/>
      <c r="Z31" s="639">
        <v>0.1</v>
      </c>
      <c r="AA31" s="639"/>
      <c r="AB31" s="639"/>
      <c r="AC31" s="639"/>
      <c r="AD31" s="640" t="s">
        <v>206</v>
      </c>
      <c r="AE31" s="640"/>
      <c r="AF31" s="640"/>
      <c r="AG31" s="640"/>
      <c r="AH31" s="640"/>
      <c r="AI31" s="640"/>
      <c r="AJ31" s="640"/>
      <c r="AK31" s="640"/>
      <c r="AL31" s="618" t="s">
        <v>206</v>
      </c>
      <c r="AM31" s="631"/>
      <c r="AN31" s="631"/>
      <c r="AO31" s="641"/>
      <c r="AP31" s="391" t="s">
        <v>5</v>
      </c>
      <c r="AQ31" s="392"/>
      <c r="AR31" s="392"/>
      <c r="AS31" s="392"/>
      <c r="AT31" s="608" t="s">
        <v>395</v>
      </c>
      <c r="AU31" s="45"/>
      <c r="AV31" s="45"/>
      <c r="AW31" s="45"/>
      <c r="AX31" s="659" t="s">
        <v>278</v>
      </c>
      <c r="AY31" s="660"/>
      <c r="AZ31" s="660"/>
      <c r="BA31" s="660"/>
      <c r="BB31" s="660"/>
      <c r="BC31" s="660"/>
      <c r="BD31" s="660"/>
      <c r="BE31" s="660"/>
      <c r="BF31" s="661"/>
      <c r="BG31" s="669">
        <v>99.7</v>
      </c>
      <c r="BH31" s="667"/>
      <c r="BI31" s="667"/>
      <c r="BJ31" s="667"/>
      <c r="BK31" s="667"/>
      <c r="BL31" s="667"/>
      <c r="BM31" s="666">
        <v>98.8</v>
      </c>
      <c r="BN31" s="667"/>
      <c r="BO31" s="667"/>
      <c r="BP31" s="667"/>
      <c r="BQ31" s="668"/>
      <c r="BR31" s="669">
        <v>99.8</v>
      </c>
      <c r="BS31" s="667"/>
      <c r="BT31" s="667"/>
      <c r="BU31" s="667"/>
      <c r="BV31" s="667"/>
      <c r="BW31" s="667"/>
      <c r="BX31" s="666">
        <v>98.8</v>
      </c>
      <c r="BY31" s="667"/>
      <c r="BZ31" s="667"/>
      <c r="CA31" s="667"/>
      <c r="CB31" s="668"/>
      <c r="CD31" s="402"/>
      <c r="CE31" s="404"/>
      <c r="CF31" s="612" t="s">
        <v>319</v>
      </c>
      <c r="CG31" s="613"/>
      <c r="CH31" s="613"/>
      <c r="CI31" s="613"/>
      <c r="CJ31" s="613"/>
      <c r="CK31" s="613"/>
      <c r="CL31" s="613"/>
      <c r="CM31" s="613"/>
      <c r="CN31" s="613"/>
      <c r="CO31" s="613"/>
      <c r="CP31" s="613"/>
      <c r="CQ31" s="614"/>
      <c r="CR31" s="615">
        <v>7149</v>
      </c>
      <c r="CS31" s="616"/>
      <c r="CT31" s="616"/>
      <c r="CU31" s="616"/>
      <c r="CV31" s="616"/>
      <c r="CW31" s="616"/>
      <c r="CX31" s="616"/>
      <c r="CY31" s="617"/>
      <c r="CZ31" s="618">
        <v>0.1</v>
      </c>
      <c r="DA31" s="619"/>
      <c r="DB31" s="619"/>
      <c r="DC31" s="620"/>
      <c r="DD31" s="621">
        <v>7149</v>
      </c>
      <c r="DE31" s="616"/>
      <c r="DF31" s="616"/>
      <c r="DG31" s="616"/>
      <c r="DH31" s="616"/>
      <c r="DI31" s="616"/>
      <c r="DJ31" s="616"/>
      <c r="DK31" s="617"/>
      <c r="DL31" s="621">
        <v>7149</v>
      </c>
      <c r="DM31" s="616"/>
      <c r="DN31" s="616"/>
      <c r="DO31" s="616"/>
      <c r="DP31" s="616"/>
      <c r="DQ31" s="616"/>
      <c r="DR31" s="616"/>
      <c r="DS31" s="616"/>
      <c r="DT31" s="616"/>
      <c r="DU31" s="616"/>
      <c r="DV31" s="617"/>
      <c r="DW31" s="618">
        <v>0.2</v>
      </c>
      <c r="DX31" s="619"/>
      <c r="DY31" s="619"/>
      <c r="DZ31" s="619"/>
      <c r="EA31" s="619"/>
      <c r="EB31" s="619"/>
      <c r="EC31" s="652"/>
    </row>
    <row r="32" spans="2:133" ht="11.25" customHeight="1" x14ac:dyDescent="0.15">
      <c r="B32" s="612" t="s">
        <v>345</v>
      </c>
      <c r="C32" s="613"/>
      <c r="D32" s="613"/>
      <c r="E32" s="613"/>
      <c r="F32" s="613"/>
      <c r="G32" s="613"/>
      <c r="H32" s="613"/>
      <c r="I32" s="613"/>
      <c r="J32" s="613"/>
      <c r="K32" s="613"/>
      <c r="L32" s="613"/>
      <c r="M32" s="613"/>
      <c r="N32" s="613"/>
      <c r="O32" s="613"/>
      <c r="P32" s="613"/>
      <c r="Q32" s="614"/>
      <c r="R32" s="615">
        <v>754334</v>
      </c>
      <c r="S32" s="629"/>
      <c r="T32" s="629"/>
      <c r="U32" s="629"/>
      <c r="V32" s="629"/>
      <c r="W32" s="629"/>
      <c r="X32" s="629"/>
      <c r="Y32" s="630"/>
      <c r="Z32" s="639">
        <v>10.8</v>
      </c>
      <c r="AA32" s="639"/>
      <c r="AB32" s="639"/>
      <c r="AC32" s="639"/>
      <c r="AD32" s="640" t="s">
        <v>206</v>
      </c>
      <c r="AE32" s="640"/>
      <c r="AF32" s="640"/>
      <c r="AG32" s="640"/>
      <c r="AH32" s="640"/>
      <c r="AI32" s="640"/>
      <c r="AJ32" s="640"/>
      <c r="AK32" s="640"/>
      <c r="AL32" s="618" t="s">
        <v>206</v>
      </c>
      <c r="AM32" s="631"/>
      <c r="AN32" s="631"/>
      <c r="AO32" s="641"/>
      <c r="AP32" s="606"/>
      <c r="AQ32" s="607"/>
      <c r="AR32" s="607"/>
      <c r="AS32" s="607"/>
      <c r="AT32" s="609"/>
      <c r="AU32" s="38" t="s">
        <v>252</v>
      </c>
      <c r="AV32" s="38"/>
      <c r="AW32" s="38"/>
      <c r="AX32" s="612" t="s">
        <v>295</v>
      </c>
      <c r="AY32" s="613"/>
      <c r="AZ32" s="613"/>
      <c r="BA32" s="613"/>
      <c r="BB32" s="613"/>
      <c r="BC32" s="613"/>
      <c r="BD32" s="613"/>
      <c r="BE32" s="613"/>
      <c r="BF32" s="614"/>
      <c r="BG32" s="670">
        <v>99.6</v>
      </c>
      <c r="BH32" s="616"/>
      <c r="BI32" s="616"/>
      <c r="BJ32" s="616"/>
      <c r="BK32" s="616"/>
      <c r="BL32" s="616"/>
      <c r="BM32" s="631">
        <v>99</v>
      </c>
      <c r="BN32" s="671"/>
      <c r="BO32" s="671"/>
      <c r="BP32" s="671"/>
      <c r="BQ32" s="650"/>
      <c r="BR32" s="670">
        <v>99.9</v>
      </c>
      <c r="BS32" s="616"/>
      <c r="BT32" s="616"/>
      <c r="BU32" s="616"/>
      <c r="BV32" s="616"/>
      <c r="BW32" s="616"/>
      <c r="BX32" s="631">
        <v>99.1</v>
      </c>
      <c r="BY32" s="671"/>
      <c r="BZ32" s="671"/>
      <c r="CA32" s="671"/>
      <c r="CB32" s="650"/>
      <c r="CD32" s="405"/>
      <c r="CE32" s="407"/>
      <c r="CF32" s="612" t="s">
        <v>397</v>
      </c>
      <c r="CG32" s="613"/>
      <c r="CH32" s="613"/>
      <c r="CI32" s="613"/>
      <c r="CJ32" s="613"/>
      <c r="CK32" s="613"/>
      <c r="CL32" s="613"/>
      <c r="CM32" s="613"/>
      <c r="CN32" s="613"/>
      <c r="CO32" s="613"/>
      <c r="CP32" s="613"/>
      <c r="CQ32" s="614"/>
      <c r="CR32" s="615">
        <v>278</v>
      </c>
      <c r="CS32" s="629"/>
      <c r="CT32" s="629"/>
      <c r="CU32" s="629"/>
      <c r="CV32" s="629"/>
      <c r="CW32" s="629"/>
      <c r="CX32" s="629"/>
      <c r="CY32" s="630"/>
      <c r="CZ32" s="618">
        <v>0</v>
      </c>
      <c r="DA32" s="619"/>
      <c r="DB32" s="619"/>
      <c r="DC32" s="620"/>
      <c r="DD32" s="621">
        <v>278</v>
      </c>
      <c r="DE32" s="629"/>
      <c r="DF32" s="629"/>
      <c r="DG32" s="629"/>
      <c r="DH32" s="629"/>
      <c r="DI32" s="629"/>
      <c r="DJ32" s="629"/>
      <c r="DK32" s="630"/>
      <c r="DL32" s="621">
        <v>278</v>
      </c>
      <c r="DM32" s="629"/>
      <c r="DN32" s="629"/>
      <c r="DO32" s="629"/>
      <c r="DP32" s="629"/>
      <c r="DQ32" s="629"/>
      <c r="DR32" s="629"/>
      <c r="DS32" s="629"/>
      <c r="DT32" s="629"/>
      <c r="DU32" s="629"/>
      <c r="DV32" s="630"/>
      <c r="DW32" s="618">
        <v>0</v>
      </c>
      <c r="DX32" s="619"/>
      <c r="DY32" s="619"/>
      <c r="DZ32" s="619"/>
      <c r="EA32" s="619"/>
      <c r="EB32" s="619"/>
      <c r="EC32" s="652"/>
    </row>
    <row r="33" spans="2:133" ht="11.25" customHeight="1" x14ac:dyDescent="0.15">
      <c r="B33" s="662" t="s">
        <v>59</v>
      </c>
      <c r="C33" s="663"/>
      <c r="D33" s="663"/>
      <c r="E33" s="663"/>
      <c r="F33" s="663"/>
      <c r="G33" s="663"/>
      <c r="H33" s="663"/>
      <c r="I33" s="663"/>
      <c r="J33" s="663"/>
      <c r="K33" s="663"/>
      <c r="L33" s="663"/>
      <c r="M33" s="663"/>
      <c r="N33" s="663"/>
      <c r="O33" s="663"/>
      <c r="P33" s="663"/>
      <c r="Q33" s="664"/>
      <c r="R33" s="615" t="s">
        <v>206</v>
      </c>
      <c r="S33" s="629"/>
      <c r="T33" s="629"/>
      <c r="U33" s="629"/>
      <c r="V33" s="629"/>
      <c r="W33" s="629"/>
      <c r="X33" s="629"/>
      <c r="Y33" s="630"/>
      <c r="Z33" s="639" t="s">
        <v>206</v>
      </c>
      <c r="AA33" s="639"/>
      <c r="AB33" s="639"/>
      <c r="AC33" s="639"/>
      <c r="AD33" s="640" t="s">
        <v>206</v>
      </c>
      <c r="AE33" s="640"/>
      <c r="AF33" s="640"/>
      <c r="AG33" s="640"/>
      <c r="AH33" s="640"/>
      <c r="AI33" s="640"/>
      <c r="AJ33" s="640"/>
      <c r="AK33" s="640"/>
      <c r="AL33" s="618" t="s">
        <v>206</v>
      </c>
      <c r="AM33" s="631"/>
      <c r="AN33" s="631"/>
      <c r="AO33" s="641"/>
      <c r="AP33" s="394"/>
      <c r="AQ33" s="395"/>
      <c r="AR33" s="395"/>
      <c r="AS33" s="395"/>
      <c r="AT33" s="610"/>
      <c r="AU33" s="46"/>
      <c r="AV33" s="46"/>
      <c r="AW33" s="46"/>
      <c r="AX33" s="590" t="s">
        <v>164</v>
      </c>
      <c r="AY33" s="591"/>
      <c r="AZ33" s="591"/>
      <c r="BA33" s="591"/>
      <c r="BB33" s="591"/>
      <c r="BC33" s="591"/>
      <c r="BD33" s="591"/>
      <c r="BE33" s="591"/>
      <c r="BF33" s="592"/>
      <c r="BG33" s="665">
        <v>99.7</v>
      </c>
      <c r="BH33" s="594"/>
      <c r="BI33" s="594"/>
      <c r="BJ33" s="594"/>
      <c r="BK33" s="594"/>
      <c r="BL33" s="594"/>
      <c r="BM33" s="637">
        <v>98.6</v>
      </c>
      <c r="BN33" s="594"/>
      <c r="BO33" s="594"/>
      <c r="BP33" s="594"/>
      <c r="BQ33" s="645"/>
      <c r="BR33" s="665">
        <v>99.8</v>
      </c>
      <c r="BS33" s="594"/>
      <c r="BT33" s="594"/>
      <c r="BU33" s="594"/>
      <c r="BV33" s="594"/>
      <c r="BW33" s="594"/>
      <c r="BX33" s="637">
        <v>98.8</v>
      </c>
      <c r="BY33" s="594"/>
      <c r="BZ33" s="594"/>
      <c r="CA33" s="594"/>
      <c r="CB33" s="645"/>
      <c r="CD33" s="612" t="s">
        <v>399</v>
      </c>
      <c r="CE33" s="613"/>
      <c r="CF33" s="613"/>
      <c r="CG33" s="613"/>
      <c r="CH33" s="613"/>
      <c r="CI33" s="613"/>
      <c r="CJ33" s="613"/>
      <c r="CK33" s="613"/>
      <c r="CL33" s="613"/>
      <c r="CM33" s="613"/>
      <c r="CN33" s="613"/>
      <c r="CO33" s="613"/>
      <c r="CP33" s="613"/>
      <c r="CQ33" s="614"/>
      <c r="CR33" s="615">
        <v>3136671</v>
      </c>
      <c r="CS33" s="616"/>
      <c r="CT33" s="616"/>
      <c r="CU33" s="616"/>
      <c r="CV33" s="616"/>
      <c r="CW33" s="616"/>
      <c r="CX33" s="616"/>
      <c r="CY33" s="617"/>
      <c r="CZ33" s="618">
        <v>45.4</v>
      </c>
      <c r="DA33" s="619"/>
      <c r="DB33" s="619"/>
      <c r="DC33" s="620"/>
      <c r="DD33" s="621">
        <v>2014518</v>
      </c>
      <c r="DE33" s="616"/>
      <c r="DF33" s="616"/>
      <c r="DG33" s="616"/>
      <c r="DH33" s="616"/>
      <c r="DI33" s="616"/>
      <c r="DJ33" s="616"/>
      <c r="DK33" s="617"/>
      <c r="DL33" s="621">
        <v>1200331</v>
      </c>
      <c r="DM33" s="616"/>
      <c r="DN33" s="616"/>
      <c r="DO33" s="616"/>
      <c r="DP33" s="616"/>
      <c r="DQ33" s="616"/>
      <c r="DR33" s="616"/>
      <c r="DS33" s="616"/>
      <c r="DT33" s="616"/>
      <c r="DU33" s="616"/>
      <c r="DV33" s="617"/>
      <c r="DW33" s="618">
        <v>37.299999999999997</v>
      </c>
      <c r="DX33" s="619"/>
      <c r="DY33" s="619"/>
      <c r="DZ33" s="619"/>
      <c r="EA33" s="619"/>
      <c r="EB33" s="619"/>
      <c r="EC33" s="652"/>
    </row>
    <row r="34" spans="2:133" ht="11.25" customHeight="1" x14ac:dyDescent="0.15">
      <c r="B34" s="612" t="s">
        <v>402</v>
      </c>
      <c r="C34" s="613"/>
      <c r="D34" s="613"/>
      <c r="E34" s="613"/>
      <c r="F34" s="613"/>
      <c r="G34" s="613"/>
      <c r="H34" s="613"/>
      <c r="I34" s="613"/>
      <c r="J34" s="613"/>
      <c r="K34" s="613"/>
      <c r="L34" s="613"/>
      <c r="M34" s="613"/>
      <c r="N34" s="613"/>
      <c r="O34" s="613"/>
      <c r="P34" s="613"/>
      <c r="Q34" s="614"/>
      <c r="R34" s="615">
        <v>473771</v>
      </c>
      <c r="S34" s="629"/>
      <c r="T34" s="629"/>
      <c r="U34" s="629"/>
      <c r="V34" s="629"/>
      <c r="W34" s="629"/>
      <c r="X34" s="629"/>
      <c r="Y34" s="630"/>
      <c r="Z34" s="639">
        <v>6.8</v>
      </c>
      <c r="AA34" s="639"/>
      <c r="AB34" s="639"/>
      <c r="AC34" s="639"/>
      <c r="AD34" s="640" t="s">
        <v>206</v>
      </c>
      <c r="AE34" s="640"/>
      <c r="AF34" s="640"/>
      <c r="AG34" s="640"/>
      <c r="AH34" s="640"/>
      <c r="AI34" s="640"/>
      <c r="AJ34" s="640"/>
      <c r="AK34" s="640"/>
      <c r="AL34" s="618" t="s">
        <v>206</v>
      </c>
      <c r="AM34" s="631"/>
      <c r="AN34" s="631"/>
      <c r="AO34" s="641"/>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612" t="s">
        <v>404</v>
      </c>
      <c r="CE34" s="613"/>
      <c r="CF34" s="613"/>
      <c r="CG34" s="613"/>
      <c r="CH34" s="613"/>
      <c r="CI34" s="613"/>
      <c r="CJ34" s="613"/>
      <c r="CK34" s="613"/>
      <c r="CL34" s="613"/>
      <c r="CM34" s="613"/>
      <c r="CN34" s="613"/>
      <c r="CO34" s="613"/>
      <c r="CP34" s="613"/>
      <c r="CQ34" s="614"/>
      <c r="CR34" s="615">
        <v>1006586</v>
      </c>
      <c r="CS34" s="629"/>
      <c r="CT34" s="629"/>
      <c r="CU34" s="629"/>
      <c r="CV34" s="629"/>
      <c r="CW34" s="629"/>
      <c r="CX34" s="629"/>
      <c r="CY34" s="630"/>
      <c r="CZ34" s="618">
        <v>14.6</v>
      </c>
      <c r="DA34" s="619"/>
      <c r="DB34" s="619"/>
      <c r="DC34" s="620"/>
      <c r="DD34" s="621">
        <v>571805</v>
      </c>
      <c r="DE34" s="629"/>
      <c r="DF34" s="629"/>
      <c r="DG34" s="629"/>
      <c r="DH34" s="629"/>
      <c r="DI34" s="629"/>
      <c r="DJ34" s="629"/>
      <c r="DK34" s="630"/>
      <c r="DL34" s="621">
        <v>444650</v>
      </c>
      <c r="DM34" s="629"/>
      <c r="DN34" s="629"/>
      <c r="DO34" s="629"/>
      <c r="DP34" s="629"/>
      <c r="DQ34" s="629"/>
      <c r="DR34" s="629"/>
      <c r="DS34" s="629"/>
      <c r="DT34" s="629"/>
      <c r="DU34" s="629"/>
      <c r="DV34" s="630"/>
      <c r="DW34" s="618">
        <v>13.8</v>
      </c>
      <c r="DX34" s="619"/>
      <c r="DY34" s="619"/>
      <c r="DZ34" s="619"/>
      <c r="EA34" s="619"/>
      <c r="EB34" s="619"/>
      <c r="EC34" s="652"/>
    </row>
    <row r="35" spans="2:133" ht="11.25" customHeight="1" x14ac:dyDescent="0.15">
      <c r="B35" s="612" t="s">
        <v>226</v>
      </c>
      <c r="C35" s="613"/>
      <c r="D35" s="613"/>
      <c r="E35" s="613"/>
      <c r="F35" s="613"/>
      <c r="G35" s="613"/>
      <c r="H35" s="613"/>
      <c r="I35" s="613"/>
      <c r="J35" s="613"/>
      <c r="K35" s="613"/>
      <c r="L35" s="613"/>
      <c r="M35" s="613"/>
      <c r="N35" s="613"/>
      <c r="O35" s="613"/>
      <c r="P35" s="613"/>
      <c r="Q35" s="614"/>
      <c r="R35" s="615">
        <v>119313</v>
      </c>
      <c r="S35" s="629"/>
      <c r="T35" s="629"/>
      <c r="U35" s="629"/>
      <c r="V35" s="629"/>
      <c r="W35" s="629"/>
      <c r="X35" s="629"/>
      <c r="Y35" s="630"/>
      <c r="Z35" s="639">
        <v>1.7</v>
      </c>
      <c r="AA35" s="639"/>
      <c r="AB35" s="639"/>
      <c r="AC35" s="639"/>
      <c r="AD35" s="640" t="s">
        <v>206</v>
      </c>
      <c r="AE35" s="640"/>
      <c r="AF35" s="640"/>
      <c r="AG35" s="640"/>
      <c r="AH35" s="640"/>
      <c r="AI35" s="640"/>
      <c r="AJ35" s="640"/>
      <c r="AK35" s="640"/>
      <c r="AL35" s="618" t="s">
        <v>206</v>
      </c>
      <c r="AM35" s="631"/>
      <c r="AN35" s="631"/>
      <c r="AO35" s="641"/>
      <c r="AP35" s="15"/>
      <c r="AQ35" s="525" t="s">
        <v>406</v>
      </c>
      <c r="AR35" s="526"/>
      <c r="AS35" s="526"/>
      <c r="AT35" s="526"/>
      <c r="AU35" s="526"/>
      <c r="AV35" s="526"/>
      <c r="AW35" s="526"/>
      <c r="AX35" s="526"/>
      <c r="AY35" s="526"/>
      <c r="AZ35" s="526"/>
      <c r="BA35" s="526"/>
      <c r="BB35" s="526"/>
      <c r="BC35" s="526"/>
      <c r="BD35" s="526"/>
      <c r="BE35" s="526"/>
      <c r="BF35" s="568"/>
      <c r="BG35" s="525" t="s">
        <v>214</v>
      </c>
      <c r="BH35" s="526"/>
      <c r="BI35" s="526"/>
      <c r="BJ35" s="526"/>
      <c r="BK35" s="526"/>
      <c r="BL35" s="526"/>
      <c r="BM35" s="526"/>
      <c r="BN35" s="526"/>
      <c r="BO35" s="526"/>
      <c r="BP35" s="526"/>
      <c r="BQ35" s="526"/>
      <c r="BR35" s="526"/>
      <c r="BS35" s="526"/>
      <c r="BT35" s="526"/>
      <c r="BU35" s="526"/>
      <c r="BV35" s="526"/>
      <c r="BW35" s="526"/>
      <c r="BX35" s="526"/>
      <c r="BY35" s="526"/>
      <c r="BZ35" s="526"/>
      <c r="CA35" s="526"/>
      <c r="CB35" s="568"/>
      <c r="CD35" s="612" t="s">
        <v>408</v>
      </c>
      <c r="CE35" s="613"/>
      <c r="CF35" s="613"/>
      <c r="CG35" s="613"/>
      <c r="CH35" s="613"/>
      <c r="CI35" s="613"/>
      <c r="CJ35" s="613"/>
      <c r="CK35" s="613"/>
      <c r="CL35" s="613"/>
      <c r="CM35" s="613"/>
      <c r="CN35" s="613"/>
      <c r="CO35" s="613"/>
      <c r="CP35" s="613"/>
      <c r="CQ35" s="614"/>
      <c r="CR35" s="615">
        <v>106394</v>
      </c>
      <c r="CS35" s="616"/>
      <c r="CT35" s="616"/>
      <c r="CU35" s="616"/>
      <c r="CV35" s="616"/>
      <c r="CW35" s="616"/>
      <c r="CX35" s="616"/>
      <c r="CY35" s="617"/>
      <c r="CZ35" s="618">
        <v>1.5</v>
      </c>
      <c r="DA35" s="619"/>
      <c r="DB35" s="619"/>
      <c r="DC35" s="620"/>
      <c r="DD35" s="621">
        <v>53925</v>
      </c>
      <c r="DE35" s="616"/>
      <c r="DF35" s="616"/>
      <c r="DG35" s="616"/>
      <c r="DH35" s="616"/>
      <c r="DI35" s="616"/>
      <c r="DJ35" s="616"/>
      <c r="DK35" s="617"/>
      <c r="DL35" s="621">
        <v>385</v>
      </c>
      <c r="DM35" s="616"/>
      <c r="DN35" s="616"/>
      <c r="DO35" s="616"/>
      <c r="DP35" s="616"/>
      <c r="DQ35" s="616"/>
      <c r="DR35" s="616"/>
      <c r="DS35" s="616"/>
      <c r="DT35" s="616"/>
      <c r="DU35" s="616"/>
      <c r="DV35" s="617"/>
      <c r="DW35" s="618">
        <v>0</v>
      </c>
      <c r="DX35" s="619"/>
      <c r="DY35" s="619"/>
      <c r="DZ35" s="619"/>
      <c r="EA35" s="619"/>
      <c r="EB35" s="619"/>
      <c r="EC35" s="652"/>
    </row>
    <row r="36" spans="2:133" ht="11.25" customHeight="1" x14ac:dyDescent="0.15">
      <c r="B36" s="612" t="s">
        <v>151</v>
      </c>
      <c r="C36" s="613"/>
      <c r="D36" s="613"/>
      <c r="E36" s="613"/>
      <c r="F36" s="613"/>
      <c r="G36" s="613"/>
      <c r="H36" s="613"/>
      <c r="I36" s="613"/>
      <c r="J36" s="613"/>
      <c r="K36" s="613"/>
      <c r="L36" s="613"/>
      <c r="M36" s="613"/>
      <c r="N36" s="613"/>
      <c r="O36" s="613"/>
      <c r="P36" s="613"/>
      <c r="Q36" s="614"/>
      <c r="R36" s="615">
        <v>20294</v>
      </c>
      <c r="S36" s="629"/>
      <c r="T36" s="629"/>
      <c r="U36" s="629"/>
      <c r="V36" s="629"/>
      <c r="W36" s="629"/>
      <c r="X36" s="629"/>
      <c r="Y36" s="630"/>
      <c r="Z36" s="639">
        <v>0.3</v>
      </c>
      <c r="AA36" s="639"/>
      <c r="AB36" s="639"/>
      <c r="AC36" s="639"/>
      <c r="AD36" s="640" t="s">
        <v>206</v>
      </c>
      <c r="AE36" s="640"/>
      <c r="AF36" s="640"/>
      <c r="AG36" s="640"/>
      <c r="AH36" s="640"/>
      <c r="AI36" s="640"/>
      <c r="AJ36" s="640"/>
      <c r="AK36" s="640"/>
      <c r="AL36" s="618" t="s">
        <v>206</v>
      </c>
      <c r="AM36" s="631"/>
      <c r="AN36" s="631"/>
      <c r="AO36" s="641"/>
      <c r="AP36" s="15"/>
      <c r="AQ36" s="653" t="s">
        <v>388</v>
      </c>
      <c r="AR36" s="654"/>
      <c r="AS36" s="654"/>
      <c r="AT36" s="654"/>
      <c r="AU36" s="654"/>
      <c r="AV36" s="654"/>
      <c r="AW36" s="654"/>
      <c r="AX36" s="654"/>
      <c r="AY36" s="655"/>
      <c r="AZ36" s="656">
        <v>620902</v>
      </c>
      <c r="BA36" s="657"/>
      <c r="BB36" s="657"/>
      <c r="BC36" s="657"/>
      <c r="BD36" s="657"/>
      <c r="BE36" s="657"/>
      <c r="BF36" s="658"/>
      <c r="BG36" s="659" t="s">
        <v>410</v>
      </c>
      <c r="BH36" s="660"/>
      <c r="BI36" s="660"/>
      <c r="BJ36" s="660"/>
      <c r="BK36" s="660"/>
      <c r="BL36" s="660"/>
      <c r="BM36" s="660"/>
      <c r="BN36" s="660"/>
      <c r="BO36" s="660"/>
      <c r="BP36" s="660"/>
      <c r="BQ36" s="660"/>
      <c r="BR36" s="660"/>
      <c r="BS36" s="660"/>
      <c r="BT36" s="660"/>
      <c r="BU36" s="661"/>
      <c r="BV36" s="656">
        <v>52</v>
      </c>
      <c r="BW36" s="657"/>
      <c r="BX36" s="657"/>
      <c r="BY36" s="657"/>
      <c r="BZ36" s="657"/>
      <c r="CA36" s="657"/>
      <c r="CB36" s="658"/>
      <c r="CD36" s="612" t="s">
        <v>28</v>
      </c>
      <c r="CE36" s="613"/>
      <c r="CF36" s="613"/>
      <c r="CG36" s="613"/>
      <c r="CH36" s="613"/>
      <c r="CI36" s="613"/>
      <c r="CJ36" s="613"/>
      <c r="CK36" s="613"/>
      <c r="CL36" s="613"/>
      <c r="CM36" s="613"/>
      <c r="CN36" s="613"/>
      <c r="CO36" s="613"/>
      <c r="CP36" s="613"/>
      <c r="CQ36" s="614"/>
      <c r="CR36" s="615">
        <v>896436</v>
      </c>
      <c r="CS36" s="629"/>
      <c r="CT36" s="629"/>
      <c r="CU36" s="629"/>
      <c r="CV36" s="629"/>
      <c r="CW36" s="629"/>
      <c r="CX36" s="629"/>
      <c r="CY36" s="630"/>
      <c r="CZ36" s="618">
        <v>13</v>
      </c>
      <c r="DA36" s="619"/>
      <c r="DB36" s="619"/>
      <c r="DC36" s="620"/>
      <c r="DD36" s="621">
        <v>515154</v>
      </c>
      <c r="DE36" s="629"/>
      <c r="DF36" s="629"/>
      <c r="DG36" s="629"/>
      <c r="DH36" s="629"/>
      <c r="DI36" s="629"/>
      <c r="DJ36" s="629"/>
      <c r="DK36" s="630"/>
      <c r="DL36" s="621">
        <v>453963</v>
      </c>
      <c r="DM36" s="629"/>
      <c r="DN36" s="629"/>
      <c r="DO36" s="629"/>
      <c r="DP36" s="629"/>
      <c r="DQ36" s="629"/>
      <c r="DR36" s="629"/>
      <c r="DS36" s="629"/>
      <c r="DT36" s="629"/>
      <c r="DU36" s="629"/>
      <c r="DV36" s="630"/>
      <c r="DW36" s="618">
        <v>14.1</v>
      </c>
      <c r="DX36" s="619"/>
      <c r="DY36" s="619"/>
      <c r="DZ36" s="619"/>
      <c r="EA36" s="619"/>
      <c r="EB36" s="619"/>
      <c r="EC36" s="652"/>
    </row>
    <row r="37" spans="2:133" ht="11.25" customHeight="1" x14ac:dyDescent="0.15">
      <c r="B37" s="612" t="s">
        <v>411</v>
      </c>
      <c r="C37" s="613"/>
      <c r="D37" s="613"/>
      <c r="E37" s="613"/>
      <c r="F37" s="613"/>
      <c r="G37" s="613"/>
      <c r="H37" s="613"/>
      <c r="I37" s="613"/>
      <c r="J37" s="613"/>
      <c r="K37" s="613"/>
      <c r="L37" s="613"/>
      <c r="M37" s="613"/>
      <c r="N37" s="613"/>
      <c r="O37" s="613"/>
      <c r="P37" s="613"/>
      <c r="Q37" s="614"/>
      <c r="R37" s="615">
        <v>479279</v>
      </c>
      <c r="S37" s="629"/>
      <c r="T37" s="629"/>
      <c r="U37" s="629"/>
      <c r="V37" s="629"/>
      <c r="W37" s="629"/>
      <c r="X37" s="629"/>
      <c r="Y37" s="630"/>
      <c r="Z37" s="639">
        <v>6.8</v>
      </c>
      <c r="AA37" s="639"/>
      <c r="AB37" s="639"/>
      <c r="AC37" s="639"/>
      <c r="AD37" s="640" t="s">
        <v>206</v>
      </c>
      <c r="AE37" s="640"/>
      <c r="AF37" s="640"/>
      <c r="AG37" s="640"/>
      <c r="AH37" s="640"/>
      <c r="AI37" s="640"/>
      <c r="AJ37" s="640"/>
      <c r="AK37" s="640"/>
      <c r="AL37" s="618" t="s">
        <v>206</v>
      </c>
      <c r="AM37" s="631"/>
      <c r="AN37" s="631"/>
      <c r="AO37" s="641"/>
      <c r="AQ37" s="647" t="s">
        <v>415</v>
      </c>
      <c r="AR37" s="648"/>
      <c r="AS37" s="648"/>
      <c r="AT37" s="648"/>
      <c r="AU37" s="648"/>
      <c r="AV37" s="648"/>
      <c r="AW37" s="648"/>
      <c r="AX37" s="648"/>
      <c r="AY37" s="649"/>
      <c r="AZ37" s="615">
        <v>185732</v>
      </c>
      <c r="BA37" s="629"/>
      <c r="BB37" s="629"/>
      <c r="BC37" s="629"/>
      <c r="BD37" s="616"/>
      <c r="BE37" s="616"/>
      <c r="BF37" s="650"/>
      <c r="BG37" s="612" t="s">
        <v>417</v>
      </c>
      <c r="BH37" s="613"/>
      <c r="BI37" s="613"/>
      <c r="BJ37" s="613"/>
      <c r="BK37" s="613"/>
      <c r="BL37" s="613"/>
      <c r="BM37" s="613"/>
      <c r="BN37" s="613"/>
      <c r="BO37" s="613"/>
      <c r="BP37" s="613"/>
      <c r="BQ37" s="613"/>
      <c r="BR37" s="613"/>
      <c r="BS37" s="613"/>
      <c r="BT37" s="613"/>
      <c r="BU37" s="614"/>
      <c r="BV37" s="615">
        <v>-7892</v>
      </c>
      <c r="BW37" s="629"/>
      <c r="BX37" s="629"/>
      <c r="BY37" s="629"/>
      <c r="BZ37" s="629"/>
      <c r="CA37" s="629"/>
      <c r="CB37" s="651"/>
      <c r="CD37" s="612" t="s">
        <v>166</v>
      </c>
      <c r="CE37" s="613"/>
      <c r="CF37" s="613"/>
      <c r="CG37" s="613"/>
      <c r="CH37" s="613"/>
      <c r="CI37" s="613"/>
      <c r="CJ37" s="613"/>
      <c r="CK37" s="613"/>
      <c r="CL37" s="613"/>
      <c r="CM37" s="613"/>
      <c r="CN37" s="613"/>
      <c r="CO37" s="613"/>
      <c r="CP37" s="613"/>
      <c r="CQ37" s="614"/>
      <c r="CR37" s="615">
        <v>206117</v>
      </c>
      <c r="CS37" s="616"/>
      <c r="CT37" s="616"/>
      <c r="CU37" s="616"/>
      <c r="CV37" s="616"/>
      <c r="CW37" s="616"/>
      <c r="CX37" s="616"/>
      <c r="CY37" s="617"/>
      <c r="CZ37" s="618">
        <v>3</v>
      </c>
      <c r="DA37" s="619"/>
      <c r="DB37" s="619"/>
      <c r="DC37" s="620"/>
      <c r="DD37" s="621">
        <v>195753</v>
      </c>
      <c r="DE37" s="616"/>
      <c r="DF37" s="616"/>
      <c r="DG37" s="616"/>
      <c r="DH37" s="616"/>
      <c r="DI37" s="616"/>
      <c r="DJ37" s="616"/>
      <c r="DK37" s="617"/>
      <c r="DL37" s="621">
        <v>195753</v>
      </c>
      <c r="DM37" s="616"/>
      <c r="DN37" s="616"/>
      <c r="DO37" s="616"/>
      <c r="DP37" s="616"/>
      <c r="DQ37" s="616"/>
      <c r="DR37" s="616"/>
      <c r="DS37" s="616"/>
      <c r="DT37" s="616"/>
      <c r="DU37" s="616"/>
      <c r="DV37" s="617"/>
      <c r="DW37" s="618">
        <v>6.1</v>
      </c>
      <c r="DX37" s="619"/>
      <c r="DY37" s="619"/>
      <c r="DZ37" s="619"/>
      <c r="EA37" s="619"/>
      <c r="EB37" s="619"/>
      <c r="EC37" s="652"/>
    </row>
    <row r="38" spans="2:133" ht="11.25" customHeight="1" x14ac:dyDescent="0.15">
      <c r="B38" s="612" t="s">
        <v>296</v>
      </c>
      <c r="C38" s="613"/>
      <c r="D38" s="613"/>
      <c r="E38" s="613"/>
      <c r="F38" s="613"/>
      <c r="G38" s="613"/>
      <c r="H38" s="613"/>
      <c r="I38" s="613"/>
      <c r="J38" s="613"/>
      <c r="K38" s="613"/>
      <c r="L38" s="613"/>
      <c r="M38" s="613"/>
      <c r="N38" s="613"/>
      <c r="O38" s="613"/>
      <c r="P38" s="613"/>
      <c r="Q38" s="614"/>
      <c r="R38" s="615">
        <v>79750</v>
      </c>
      <c r="S38" s="629"/>
      <c r="T38" s="629"/>
      <c r="U38" s="629"/>
      <c r="V38" s="629"/>
      <c r="W38" s="629"/>
      <c r="X38" s="629"/>
      <c r="Y38" s="630"/>
      <c r="Z38" s="639">
        <v>1.1000000000000001</v>
      </c>
      <c r="AA38" s="639"/>
      <c r="AB38" s="639"/>
      <c r="AC38" s="639"/>
      <c r="AD38" s="640" t="s">
        <v>206</v>
      </c>
      <c r="AE38" s="640"/>
      <c r="AF38" s="640"/>
      <c r="AG38" s="640"/>
      <c r="AH38" s="640"/>
      <c r="AI38" s="640"/>
      <c r="AJ38" s="640"/>
      <c r="AK38" s="640"/>
      <c r="AL38" s="618" t="s">
        <v>206</v>
      </c>
      <c r="AM38" s="631"/>
      <c r="AN38" s="631"/>
      <c r="AO38" s="641"/>
      <c r="AQ38" s="647" t="s">
        <v>420</v>
      </c>
      <c r="AR38" s="648"/>
      <c r="AS38" s="648"/>
      <c r="AT38" s="648"/>
      <c r="AU38" s="648"/>
      <c r="AV38" s="648"/>
      <c r="AW38" s="648"/>
      <c r="AX38" s="648"/>
      <c r="AY38" s="649"/>
      <c r="AZ38" s="615">
        <v>98905</v>
      </c>
      <c r="BA38" s="629"/>
      <c r="BB38" s="629"/>
      <c r="BC38" s="629"/>
      <c r="BD38" s="616"/>
      <c r="BE38" s="616"/>
      <c r="BF38" s="650"/>
      <c r="BG38" s="612" t="s">
        <v>421</v>
      </c>
      <c r="BH38" s="613"/>
      <c r="BI38" s="613"/>
      <c r="BJ38" s="613"/>
      <c r="BK38" s="613"/>
      <c r="BL38" s="613"/>
      <c r="BM38" s="613"/>
      <c r="BN38" s="613"/>
      <c r="BO38" s="613"/>
      <c r="BP38" s="613"/>
      <c r="BQ38" s="613"/>
      <c r="BR38" s="613"/>
      <c r="BS38" s="613"/>
      <c r="BT38" s="613"/>
      <c r="BU38" s="614"/>
      <c r="BV38" s="615">
        <v>588</v>
      </c>
      <c r="BW38" s="629"/>
      <c r="BX38" s="629"/>
      <c r="BY38" s="629"/>
      <c r="BZ38" s="629"/>
      <c r="CA38" s="629"/>
      <c r="CB38" s="651"/>
      <c r="CD38" s="612" t="s">
        <v>422</v>
      </c>
      <c r="CE38" s="613"/>
      <c r="CF38" s="613"/>
      <c r="CG38" s="613"/>
      <c r="CH38" s="613"/>
      <c r="CI38" s="613"/>
      <c r="CJ38" s="613"/>
      <c r="CK38" s="613"/>
      <c r="CL38" s="613"/>
      <c r="CM38" s="613"/>
      <c r="CN38" s="613"/>
      <c r="CO38" s="613"/>
      <c r="CP38" s="613"/>
      <c r="CQ38" s="614"/>
      <c r="CR38" s="615">
        <v>435170</v>
      </c>
      <c r="CS38" s="629"/>
      <c r="CT38" s="629"/>
      <c r="CU38" s="629"/>
      <c r="CV38" s="629"/>
      <c r="CW38" s="629"/>
      <c r="CX38" s="629"/>
      <c r="CY38" s="630"/>
      <c r="CZ38" s="618">
        <v>6.3</v>
      </c>
      <c r="DA38" s="619"/>
      <c r="DB38" s="619"/>
      <c r="DC38" s="620"/>
      <c r="DD38" s="621">
        <v>389817</v>
      </c>
      <c r="DE38" s="629"/>
      <c r="DF38" s="629"/>
      <c r="DG38" s="629"/>
      <c r="DH38" s="629"/>
      <c r="DI38" s="629"/>
      <c r="DJ38" s="629"/>
      <c r="DK38" s="630"/>
      <c r="DL38" s="621">
        <v>297810</v>
      </c>
      <c r="DM38" s="629"/>
      <c r="DN38" s="629"/>
      <c r="DO38" s="629"/>
      <c r="DP38" s="629"/>
      <c r="DQ38" s="629"/>
      <c r="DR38" s="629"/>
      <c r="DS38" s="629"/>
      <c r="DT38" s="629"/>
      <c r="DU38" s="629"/>
      <c r="DV38" s="630"/>
      <c r="DW38" s="618">
        <v>9.1999999999999993</v>
      </c>
      <c r="DX38" s="619"/>
      <c r="DY38" s="619"/>
      <c r="DZ38" s="619"/>
      <c r="EA38" s="619"/>
      <c r="EB38" s="619"/>
      <c r="EC38" s="652"/>
    </row>
    <row r="39" spans="2:133" ht="11.25" customHeight="1" x14ac:dyDescent="0.15">
      <c r="B39" s="612" t="s">
        <v>400</v>
      </c>
      <c r="C39" s="613"/>
      <c r="D39" s="613"/>
      <c r="E39" s="613"/>
      <c r="F39" s="613"/>
      <c r="G39" s="613"/>
      <c r="H39" s="613"/>
      <c r="I39" s="613"/>
      <c r="J39" s="613"/>
      <c r="K39" s="613"/>
      <c r="L39" s="613"/>
      <c r="M39" s="613"/>
      <c r="N39" s="613"/>
      <c r="O39" s="613"/>
      <c r="P39" s="613"/>
      <c r="Q39" s="614"/>
      <c r="R39" s="615">
        <v>263979</v>
      </c>
      <c r="S39" s="629"/>
      <c r="T39" s="629"/>
      <c r="U39" s="629"/>
      <c r="V39" s="629"/>
      <c r="W39" s="629"/>
      <c r="X39" s="629"/>
      <c r="Y39" s="630"/>
      <c r="Z39" s="639">
        <v>3.8</v>
      </c>
      <c r="AA39" s="639"/>
      <c r="AB39" s="639"/>
      <c r="AC39" s="639"/>
      <c r="AD39" s="640">
        <v>8</v>
      </c>
      <c r="AE39" s="640"/>
      <c r="AF39" s="640"/>
      <c r="AG39" s="640"/>
      <c r="AH39" s="640"/>
      <c r="AI39" s="640"/>
      <c r="AJ39" s="640"/>
      <c r="AK39" s="640"/>
      <c r="AL39" s="618">
        <v>0</v>
      </c>
      <c r="AM39" s="631"/>
      <c r="AN39" s="631"/>
      <c r="AO39" s="641"/>
      <c r="AQ39" s="647" t="s">
        <v>423</v>
      </c>
      <c r="AR39" s="648"/>
      <c r="AS39" s="648"/>
      <c r="AT39" s="648"/>
      <c r="AU39" s="648"/>
      <c r="AV39" s="648"/>
      <c r="AW39" s="648"/>
      <c r="AX39" s="648"/>
      <c r="AY39" s="649"/>
      <c r="AZ39" s="615">
        <v>74140</v>
      </c>
      <c r="BA39" s="629"/>
      <c r="BB39" s="629"/>
      <c r="BC39" s="629"/>
      <c r="BD39" s="616"/>
      <c r="BE39" s="616"/>
      <c r="BF39" s="650"/>
      <c r="BG39" s="612" t="s">
        <v>338</v>
      </c>
      <c r="BH39" s="613"/>
      <c r="BI39" s="613"/>
      <c r="BJ39" s="613"/>
      <c r="BK39" s="613"/>
      <c r="BL39" s="613"/>
      <c r="BM39" s="613"/>
      <c r="BN39" s="613"/>
      <c r="BO39" s="613"/>
      <c r="BP39" s="613"/>
      <c r="BQ39" s="613"/>
      <c r="BR39" s="613"/>
      <c r="BS39" s="613"/>
      <c r="BT39" s="613"/>
      <c r="BU39" s="614"/>
      <c r="BV39" s="615">
        <v>819</v>
      </c>
      <c r="BW39" s="629"/>
      <c r="BX39" s="629"/>
      <c r="BY39" s="629"/>
      <c r="BZ39" s="629"/>
      <c r="CA39" s="629"/>
      <c r="CB39" s="651"/>
      <c r="CD39" s="612" t="s">
        <v>424</v>
      </c>
      <c r="CE39" s="613"/>
      <c r="CF39" s="613"/>
      <c r="CG39" s="613"/>
      <c r="CH39" s="613"/>
      <c r="CI39" s="613"/>
      <c r="CJ39" s="613"/>
      <c r="CK39" s="613"/>
      <c r="CL39" s="613"/>
      <c r="CM39" s="613"/>
      <c r="CN39" s="613"/>
      <c r="CO39" s="613"/>
      <c r="CP39" s="613"/>
      <c r="CQ39" s="614"/>
      <c r="CR39" s="615">
        <v>634410</v>
      </c>
      <c r="CS39" s="616"/>
      <c r="CT39" s="616"/>
      <c r="CU39" s="616"/>
      <c r="CV39" s="616"/>
      <c r="CW39" s="616"/>
      <c r="CX39" s="616"/>
      <c r="CY39" s="617"/>
      <c r="CZ39" s="618">
        <v>9.1999999999999993</v>
      </c>
      <c r="DA39" s="619"/>
      <c r="DB39" s="619"/>
      <c r="DC39" s="620"/>
      <c r="DD39" s="621">
        <v>447479</v>
      </c>
      <c r="DE39" s="616"/>
      <c r="DF39" s="616"/>
      <c r="DG39" s="616"/>
      <c r="DH39" s="616"/>
      <c r="DI39" s="616"/>
      <c r="DJ39" s="616"/>
      <c r="DK39" s="617"/>
      <c r="DL39" s="621" t="s">
        <v>206</v>
      </c>
      <c r="DM39" s="616"/>
      <c r="DN39" s="616"/>
      <c r="DO39" s="616"/>
      <c r="DP39" s="616"/>
      <c r="DQ39" s="616"/>
      <c r="DR39" s="616"/>
      <c r="DS39" s="616"/>
      <c r="DT39" s="616"/>
      <c r="DU39" s="616"/>
      <c r="DV39" s="617"/>
      <c r="DW39" s="618" t="s">
        <v>206</v>
      </c>
      <c r="DX39" s="619"/>
      <c r="DY39" s="619"/>
      <c r="DZ39" s="619"/>
      <c r="EA39" s="619"/>
      <c r="EB39" s="619"/>
      <c r="EC39" s="652"/>
    </row>
    <row r="40" spans="2:133" ht="11.25" customHeight="1" x14ac:dyDescent="0.15">
      <c r="B40" s="612" t="s">
        <v>429</v>
      </c>
      <c r="C40" s="613"/>
      <c r="D40" s="613"/>
      <c r="E40" s="613"/>
      <c r="F40" s="613"/>
      <c r="G40" s="613"/>
      <c r="H40" s="613"/>
      <c r="I40" s="613"/>
      <c r="J40" s="613"/>
      <c r="K40" s="613"/>
      <c r="L40" s="613"/>
      <c r="M40" s="613"/>
      <c r="N40" s="613"/>
      <c r="O40" s="613"/>
      <c r="P40" s="613"/>
      <c r="Q40" s="614"/>
      <c r="R40" s="615">
        <v>1231472</v>
      </c>
      <c r="S40" s="629"/>
      <c r="T40" s="629"/>
      <c r="U40" s="629"/>
      <c r="V40" s="629"/>
      <c r="W40" s="629"/>
      <c r="X40" s="629"/>
      <c r="Y40" s="630"/>
      <c r="Z40" s="639">
        <v>17.600000000000001</v>
      </c>
      <c r="AA40" s="639"/>
      <c r="AB40" s="639"/>
      <c r="AC40" s="639"/>
      <c r="AD40" s="640" t="s">
        <v>206</v>
      </c>
      <c r="AE40" s="640"/>
      <c r="AF40" s="640"/>
      <c r="AG40" s="640"/>
      <c r="AH40" s="640"/>
      <c r="AI40" s="640"/>
      <c r="AJ40" s="640"/>
      <c r="AK40" s="640"/>
      <c r="AL40" s="618" t="s">
        <v>206</v>
      </c>
      <c r="AM40" s="631"/>
      <c r="AN40" s="631"/>
      <c r="AO40" s="641"/>
      <c r="AQ40" s="647" t="s">
        <v>430</v>
      </c>
      <c r="AR40" s="648"/>
      <c r="AS40" s="648"/>
      <c r="AT40" s="648"/>
      <c r="AU40" s="648"/>
      <c r="AV40" s="648"/>
      <c r="AW40" s="648"/>
      <c r="AX40" s="648"/>
      <c r="AY40" s="649"/>
      <c r="AZ40" s="615">
        <v>1690</v>
      </c>
      <c r="BA40" s="629"/>
      <c r="BB40" s="629"/>
      <c r="BC40" s="629"/>
      <c r="BD40" s="616"/>
      <c r="BE40" s="616"/>
      <c r="BF40" s="650"/>
      <c r="BG40" s="606" t="s">
        <v>431</v>
      </c>
      <c r="BH40" s="607"/>
      <c r="BI40" s="607"/>
      <c r="BJ40" s="607"/>
      <c r="BK40" s="607"/>
      <c r="BL40" s="49"/>
      <c r="BM40" s="613" t="s">
        <v>432</v>
      </c>
      <c r="BN40" s="613"/>
      <c r="BO40" s="613"/>
      <c r="BP40" s="613"/>
      <c r="BQ40" s="613"/>
      <c r="BR40" s="613"/>
      <c r="BS40" s="613"/>
      <c r="BT40" s="613"/>
      <c r="BU40" s="614"/>
      <c r="BV40" s="615">
        <v>84</v>
      </c>
      <c r="BW40" s="629"/>
      <c r="BX40" s="629"/>
      <c r="BY40" s="629"/>
      <c r="BZ40" s="629"/>
      <c r="CA40" s="629"/>
      <c r="CB40" s="651"/>
      <c r="CD40" s="612" t="s">
        <v>375</v>
      </c>
      <c r="CE40" s="613"/>
      <c r="CF40" s="613"/>
      <c r="CG40" s="613"/>
      <c r="CH40" s="613"/>
      <c r="CI40" s="613"/>
      <c r="CJ40" s="613"/>
      <c r="CK40" s="613"/>
      <c r="CL40" s="613"/>
      <c r="CM40" s="613"/>
      <c r="CN40" s="613"/>
      <c r="CO40" s="613"/>
      <c r="CP40" s="613"/>
      <c r="CQ40" s="614"/>
      <c r="CR40" s="615">
        <v>57675</v>
      </c>
      <c r="CS40" s="629"/>
      <c r="CT40" s="629"/>
      <c r="CU40" s="629"/>
      <c r="CV40" s="629"/>
      <c r="CW40" s="629"/>
      <c r="CX40" s="629"/>
      <c r="CY40" s="630"/>
      <c r="CZ40" s="618">
        <v>0.8</v>
      </c>
      <c r="DA40" s="619"/>
      <c r="DB40" s="619"/>
      <c r="DC40" s="620"/>
      <c r="DD40" s="621">
        <v>36338</v>
      </c>
      <c r="DE40" s="629"/>
      <c r="DF40" s="629"/>
      <c r="DG40" s="629"/>
      <c r="DH40" s="629"/>
      <c r="DI40" s="629"/>
      <c r="DJ40" s="629"/>
      <c r="DK40" s="630"/>
      <c r="DL40" s="621">
        <v>3523</v>
      </c>
      <c r="DM40" s="629"/>
      <c r="DN40" s="629"/>
      <c r="DO40" s="629"/>
      <c r="DP40" s="629"/>
      <c r="DQ40" s="629"/>
      <c r="DR40" s="629"/>
      <c r="DS40" s="629"/>
      <c r="DT40" s="629"/>
      <c r="DU40" s="629"/>
      <c r="DV40" s="630"/>
      <c r="DW40" s="618">
        <v>0.1</v>
      </c>
      <c r="DX40" s="619"/>
      <c r="DY40" s="619"/>
      <c r="DZ40" s="619"/>
      <c r="EA40" s="619"/>
      <c r="EB40" s="619"/>
      <c r="EC40" s="652"/>
    </row>
    <row r="41" spans="2:133" ht="11.25" customHeight="1" x14ac:dyDescent="0.15">
      <c r="B41" s="612" t="s">
        <v>433</v>
      </c>
      <c r="C41" s="613"/>
      <c r="D41" s="613"/>
      <c r="E41" s="613"/>
      <c r="F41" s="613"/>
      <c r="G41" s="613"/>
      <c r="H41" s="613"/>
      <c r="I41" s="613"/>
      <c r="J41" s="613"/>
      <c r="K41" s="613"/>
      <c r="L41" s="613"/>
      <c r="M41" s="613"/>
      <c r="N41" s="613"/>
      <c r="O41" s="613"/>
      <c r="P41" s="613"/>
      <c r="Q41" s="614"/>
      <c r="R41" s="615" t="s">
        <v>206</v>
      </c>
      <c r="S41" s="629"/>
      <c r="T41" s="629"/>
      <c r="U41" s="629"/>
      <c r="V41" s="629"/>
      <c r="W41" s="629"/>
      <c r="X41" s="629"/>
      <c r="Y41" s="630"/>
      <c r="Z41" s="639" t="s">
        <v>206</v>
      </c>
      <c r="AA41" s="639"/>
      <c r="AB41" s="639"/>
      <c r="AC41" s="639"/>
      <c r="AD41" s="640" t="s">
        <v>206</v>
      </c>
      <c r="AE41" s="640"/>
      <c r="AF41" s="640"/>
      <c r="AG41" s="640"/>
      <c r="AH41" s="640"/>
      <c r="AI41" s="640"/>
      <c r="AJ41" s="640"/>
      <c r="AK41" s="640"/>
      <c r="AL41" s="618" t="s">
        <v>206</v>
      </c>
      <c r="AM41" s="631"/>
      <c r="AN41" s="631"/>
      <c r="AO41" s="641"/>
      <c r="AQ41" s="647" t="s">
        <v>434</v>
      </c>
      <c r="AR41" s="648"/>
      <c r="AS41" s="648"/>
      <c r="AT41" s="648"/>
      <c r="AU41" s="648"/>
      <c r="AV41" s="648"/>
      <c r="AW41" s="648"/>
      <c r="AX41" s="648"/>
      <c r="AY41" s="649"/>
      <c r="AZ41" s="615">
        <v>73399</v>
      </c>
      <c r="BA41" s="629"/>
      <c r="BB41" s="629"/>
      <c r="BC41" s="629"/>
      <c r="BD41" s="616"/>
      <c r="BE41" s="616"/>
      <c r="BF41" s="650"/>
      <c r="BG41" s="606"/>
      <c r="BH41" s="607"/>
      <c r="BI41" s="607"/>
      <c r="BJ41" s="607"/>
      <c r="BK41" s="607"/>
      <c r="BL41" s="49"/>
      <c r="BM41" s="613" t="s">
        <v>345</v>
      </c>
      <c r="BN41" s="613"/>
      <c r="BO41" s="613"/>
      <c r="BP41" s="613"/>
      <c r="BQ41" s="613"/>
      <c r="BR41" s="613"/>
      <c r="BS41" s="613"/>
      <c r="BT41" s="613"/>
      <c r="BU41" s="614"/>
      <c r="BV41" s="615" t="s">
        <v>206</v>
      </c>
      <c r="BW41" s="629"/>
      <c r="BX41" s="629"/>
      <c r="BY41" s="629"/>
      <c r="BZ41" s="629"/>
      <c r="CA41" s="629"/>
      <c r="CB41" s="651"/>
      <c r="CD41" s="612" t="s">
        <v>291</v>
      </c>
      <c r="CE41" s="613"/>
      <c r="CF41" s="613"/>
      <c r="CG41" s="613"/>
      <c r="CH41" s="613"/>
      <c r="CI41" s="613"/>
      <c r="CJ41" s="613"/>
      <c r="CK41" s="613"/>
      <c r="CL41" s="613"/>
      <c r="CM41" s="613"/>
      <c r="CN41" s="613"/>
      <c r="CO41" s="613"/>
      <c r="CP41" s="613"/>
      <c r="CQ41" s="614"/>
      <c r="CR41" s="615" t="s">
        <v>206</v>
      </c>
      <c r="CS41" s="616"/>
      <c r="CT41" s="616"/>
      <c r="CU41" s="616"/>
      <c r="CV41" s="616"/>
      <c r="CW41" s="616"/>
      <c r="CX41" s="616"/>
      <c r="CY41" s="617"/>
      <c r="CZ41" s="618" t="s">
        <v>206</v>
      </c>
      <c r="DA41" s="619"/>
      <c r="DB41" s="619"/>
      <c r="DC41" s="620"/>
      <c r="DD41" s="621" t="s">
        <v>206</v>
      </c>
      <c r="DE41" s="616"/>
      <c r="DF41" s="616"/>
      <c r="DG41" s="616"/>
      <c r="DH41" s="616"/>
      <c r="DI41" s="616"/>
      <c r="DJ41" s="616"/>
      <c r="DK41" s="617"/>
      <c r="DL41" s="622"/>
      <c r="DM41" s="623"/>
      <c r="DN41" s="623"/>
      <c r="DO41" s="623"/>
      <c r="DP41" s="623"/>
      <c r="DQ41" s="623"/>
      <c r="DR41" s="623"/>
      <c r="DS41" s="623"/>
      <c r="DT41" s="623"/>
      <c r="DU41" s="623"/>
      <c r="DV41" s="624"/>
      <c r="DW41" s="625"/>
      <c r="DX41" s="626"/>
      <c r="DY41" s="626"/>
      <c r="DZ41" s="626"/>
      <c r="EA41" s="626"/>
      <c r="EB41" s="626"/>
      <c r="EC41" s="627"/>
    </row>
    <row r="42" spans="2:133" ht="11.25" customHeight="1" x14ac:dyDescent="0.15">
      <c r="B42" s="612" t="s">
        <v>435</v>
      </c>
      <c r="C42" s="613"/>
      <c r="D42" s="613"/>
      <c r="E42" s="613"/>
      <c r="F42" s="613"/>
      <c r="G42" s="613"/>
      <c r="H42" s="613"/>
      <c r="I42" s="613"/>
      <c r="J42" s="613"/>
      <c r="K42" s="613"/>
      <c r="L42" s="613"/>
      <c r="M42" s="613"/>
      <c r="N42" s="613"/>
      <c r="O42" s="613"/>
      <c r="P42" s="613"/>
      <c r="Q42" s="614"/>
      <c r="R42" s="615" t="s">
        <v>206</v>
      </c>
      <c r="S42" s="629"/>
      <c r="T42" s="629"/>
      <c r="U42" s="629"/>
      <c r="V42" s="629"/>
      <c r="W42" s="629"/>
      <c r="X42" s="629"/>
      <c r="Y42" s="630"/>
      <c r="Z42" s="639" t="s">
        <v>206</v>
      </c>
      <c r="AA42" s="639"/>
      <c r="AB42" s="639"/>
      <c r="AC42" s="639"/>
      <c r="AD42" s="640" t="s">
        <v>206</v>
      </c>
      <c r="AE42" s="640"/>
      <c r="AF42" s="640"/>
      <c r="AG42" s="640"/>
      <c r="AH42" s="640"/>
      <c r="AI42" s="640"/>
      <c r="AJ42" s="640"/>
      <c r="AK42" s="640"/>
      <c r="AL42" s="618" t="s">
        <v>206</v>
      </c>
      <c r="AM42" s="631"/>
      <c r="AN42" s="631"/>
      <c r="AO42" s="641"/>
      <c r="AQ42" s="642" t="s">
        <v>436</v>
      </c>
      <c r="AR42" s="643"/>
      <c r="AS42" s="643"/>
      <c r="AT42" s="643"/>
      <c r="AU42" s="643"/>
      <c r="AV42" s="643"/>
      <c r="AW42" s="643"/>
      <c r="AX42" s="643"/>
      <c r="AY42" s="644"/>
      <c r="AZ42" s="593">
        <v>187036</v>
      </c>
      <c r="BA42" s="633"/>
      <c r="BB42" s="633"/>
      <c r="BC42" s="633"/>
      <c r="BD42" s="594"/>
      <c r="BE42" s="594"/>
      <c r="BF42" s="645"/>
      <c r="BG42" s="394"/>
      <c r="BH42" s="395"/>
      <c r="BI42" s="395"/>
      <c r="BJ42" s="395"/>
      <c r="BK42" s="395"/>
      <c r="BL42" s="19"/>
      <c r="BM42" s="591" t="s">
        <v>208</v>
      </c>
      <c r="BN42" s="591"/>
      <c r="BO42" s="591"/>
      <c r="BP42" s="591"/>
      <c r="BQ42" s="591"/>
      <c r="BR42" s="591"/>
      <c r="BS42" s="591"/>
      <c r="BT42" s="591"/>
      <c r="BU42" s="592"/>
      <c r="BV42" s="593">
        <v>419</v>
      </c>
      <c r="BW42" s="633"/>
      <c r="BX42" s="633"/>
      <c r="BY42" s="633"/>
      <c r="BZ42" s="633"/>
      <c r="CA42" s="633"/>
      <c r="CB42" s="646"/>
      <c r="CD42" s="612" t="s">
        <v>282</v>
      </c>
      <c r="CE42" s="613"/>
      <c r="CF42" s="613"/>
      <c r="CG42" s="613"/>
      <c r="CH42" s="613"/>
      <c r="CI42" s="613"/>
      <c r="CJ42" s="613"/>
      <c r="CK42" s="613"/>
      <c r="CL42" s="613"/>
      <c r="CM42" s="613"/>
      <c r="CN42" s="613"/>
      <c r="CO42" s="613"/>
      <c r="CP42" s="613"/>
      <c r="CQ42" s="614"/>
      <c r="CR42" s="615">
        <v>2069183</v>
      </c>
      <c r="CS42" s="616"/>
      <c r="CT42" s="616"/>
      <c r="CU42" s="616"/>
      <c r="CV42" s="616"/>
      <c r="CW42" s="616"/>
      <c r="CX42" s="616"/>
      <c r="CY42" s="617"/>
      <c r="CZ42" s="618">
        <v>29.9</v>
      </c>
      <c r="DA42" s="619"/>
      <c r="DB42" s="619"/>
      <c r="DC42" s="620"/>
      <c r="DD42" s="621">
        <v>145448</v>
      </c>
      <c r="DE42" s="616"/>
      <c r="DF42" s="616"/>
      <c r="DG42" s="616"/>
      <c r="DH42" s="616"/>
      <c r="DI42" s="616"/>
      <c r="DJ42" s="616"/>
      <c r="DK42" s="617"/>
      <c r="DL42" s="622"/>
      <c r="DM42" s="623"/>
      <c r="DN42" s="623"/>
      <c r="DO42" s="623"/>
      <c r="DP42" s="623"/>
      <c r="DQ42" s="623"/>
      <c r="DR42" s="623"/>
      <c r="DS42" s="623"/>
      <c r="DT42" s="623"/>
      <c r="DU42" s="623"/>
      <c r="DV42" s="624"/>
      <c r="DW42" s="625"/>
      <c r="DX42" s="626"/>
      <c r="DY42" s="626"/>
      <c r="DZ42" s="626"/>
      <c r="EA42" s="626"/>
      <c r="EB42" s="626"/>
      <c r="EC42" s="627"/>
    </row>
    <row r="43" spans="2:133" ht="11.25" customHeight="1" x14ac:dyDescent="0.15">
      <c r="B43" s="612" t="s">
        <v>437</v>
      </c>
      <c r="C43" s="613"/>
      <c r="D43" s="613"/>
      <c r="E43" s="613"/>
      <c r="F43" s="613"/>
      <c r="G43" s="613"/>
      <c r="H43" s="613"/>
      <c r="I43" s="613"/>
      <c r="J43" s="613"/>
      <c r="K43" s="613"/>
      <c r="L43" s="613"/>
      <c r="M43" s="613"/>
      <c r="N43" s="613"/>
      <c r="O43" s="613"/>
      <c r="P43" s="613"/>
      <c r="Q43" s="614"/>
      <c r="R43" s="615">
        <v>91772</v>
      </c>
      <c r="S43" s="629"/>
      <c r="T43" s="629"/>
      <c r="U43" s="629"/>
      <c r="V43" s="629"/>
      <c r="W43" s="629"/>
      <c r="X43" s="629"/>
      <c r="Y43" s="630"/>
      <c r="Z43" s="639">
        <v>1.3</v>
      </c>
      <c r="AA43" s="639"/>
      <c r="AB43" s="639"/>
      <c r="AC43" s="639"/>
      <c r="AD43" s="640" t="s">
        <v>206</v>
      </c>
      <c r="AE43" s="640"/>
      <c r="AF43" s="640"/>
      <c r="AG43" s="640"/>
      <c r="AH43" s="640"/>
      <c r="AI43" s="640"/>
      <c r="AJ43" s="640"/>
      <c r="AK43" s="640"/>
      <c r="AL43" s="618" t="s">
        <v>206</v>
      </c>
      <c r="AM43" s="631"/>
      <c r="AN43" s="631"/>
      <c r="AO43" s="641"/>
      <c r="CD43" s="612" t="s">
        <v>93</v>
      </c>
      <c r="CE43" s="613"/>
      <c r="CF43" s="613"/>
      <c r="CG43" s="613"/>
      <c r="CH43" s="613"/>
      <c r="CI43" s="613"/>
      <c r="CJ43" s="613"/>
      <c r="CK43" s="613"/>
      <c r="CL43" s="613"/>
      <c r="CM43" s="613"/>
      <c r="CN43" s="613"/>
      <c r="CO43" s="613"/>
      <c r="CP43" s="613"/>
      <c r="CQ43" s="614"/>
      <c r="CR43" s="615">
        <v>9106</v>
      </c>
      <c r="CS43" s="616"/>
      <c r="CT43" s="616"/>
      <c r="CU43" s="616"/>
      <c r="CV43" s="616"/>
      <c r="CW43" s="616"/>
      <c r="CX43" s="616"/>
      <c r="CY43" s="617"/>
      <c r="CZ43" s="618">
        <v>0.1</v>
      </c>
      <c r="DA43" s="619"/>
      <c r="DB43" s="619"/>
      <c r="DC43" s="620"/>
      <c r="DD43" s="621">
        <v>9106</v>
      </c>
      <c r="DE43" s="616"/>
      <c r="DF43" s="616"/>
      <c r="DG43" s="616"/>
      <c r="DH43" s="616"/>
      <c r="DI43" s="616"/>
      <c r="DJ43" s="616"/>
      <c r="DK43" s="617"/>
      <c r="DL43" s="622"/>
      <c r="DM43" s="623"/>
      <c r="DN43" s="623"/>
      <c r="DO43" s="623"/>
      <c r="DP43" s="623"/>
      <c r="DQ43" s="623"/>
      <c r="DR43" s="623"/>
      <c r="DS43" s="623"/>
      <c r="DT43" s="623"/>
      <c r="DU43" s="623"/>
      <c r="DV43" s="624"/>
      <c r="DW43" s="625"/>
      <c r="DX43" s="626"/>
      <c r="DY43" s="626"/>
      <c r="DZ43" s="626"/>
      <c r="EA43" s="626"/>
      <c r="EB43" s="626"/>
      <c r="EC43" s="627"/>
    </row>
    <row r="44" spans="2:133" ht="11.25" customHeight="1" x14ac:dyDescent="0.15">
      <c r="B44" s="590" t="s">
        <v>438</v>
      </c>
      <c r="C44" s="591"/>
      <c r="D44" s="591"/>
      <c r="E44" s="591"/>
      <c r="F44" s="591"/>
      <c r="G44" s="591"/>
      <c r="H44" s="591"/>
      <c r="I44" s="591"/>
      <c r="J44" s="591"/>
      <c r="K44" s="591"/>
      <c r="L44" s="591"/>
      <c r="M44" s="591"/>
      <c r="N44" s="591"/>
      <c r="O44" s="591"/>
      <c r="P44" s="591"/>
      <c r="Q44" s="592"/>
      <c r="R44" s="593">
        <v>7001431</v>
      </c>
      <c r="S44" s="633"/>
      <c r="T44" s="633"/>
      <c r="U44" s="633"/>
      <c r="V44" s="633"/>
      <c r="W44" s="633"/>
      <c r="X44" s="633"/>
      <c r="Y44" s="634"/>
      <c r="Z44" s="635">
        <v>100</v>
      </c>
      <c r="AA44" s="635"/>
      <c r="AB44" s="635"/>
      <c r="AC44" s="635"/>
      <c r="AD44" s="636">
        <v>3128051</v>
      </c>
      <c r="AE44" s="636"/>
      <c r="AF44" s="636"/>
      <c r="AG44" s="636"/>
      <c r="AH44" s="636"/>
      <c r="AI44" s="636"/>
      <c r="AJ44" s="636"/>
      <c r="AK44" s="636"/>
      <c r="AL44" s="596">
        <v>100</v>
      </c>
      <c r="AM44" s="637"/>
      <c r="AN44" s="637"/>
      <c r="AO44" s="638"/>
      <c r="CD44" s="399" t="s">
        <v>179</v>
      </c>
      <c r="CE44" s="401"/>
      <c r="CF44" s="612" t="s">
        <v>439</v>
      </c>
      <c r="CG44" s="613"/>
      <c r="CH44" s="613"/>
      <c r="CI44" s="613"/>
      <c r="CJ44" s="613"/>
      <c r="CK44" s="613"/>
      <c r="CL44" s="613"/>
      <c r="CM44" s="613"/>
      <c r="CN44" s="613"/>
      <c r="CO44" s="613"/>
      <c r="CP44" s="613"/>
      <c r="CQ44" s="614"/>
      <c r="CR44" s="615">
        <v>1999365</v>
      </c>
      <c r="CS44" s="629"/>
      <c r="CT44" s="629"/>
      <c r="CU44" s="629"/>
      <c r="CV44" s="629"/>
      <c r="CW44" s="629"/>
      <c r="CX44" s="629"/>
      <c r="CY44" s="630"/>
      <c r="CZ44" s="618">
        <v>28.9</v>
      </c>
      <c r="DA44" s="631"/>
      <c r="DB44" s="631"/>
      <c r="DC44" s="632"/>
      <c r="DD44" s="621">
        <v>136508</v>
      </c>
      <c r="DE44" s="629"/>
      <c r="DF44" s="629"/>
      <c r="DG44" s="629"/>
      <c r="DH44" s="629"/>
      <c r="DI44" s="629"/>
      <c r="DJ44" s="629"/>
      <c r="DK44" s="630"/>
      <c r="DL44" s="622"/>
      <c r="DM44" s="623"/>
      <c r="DN44" s="623"/>
      <c r="DO44" s="623"/>
      <c r="DP44" s="623"/>
      <c r="DQ44" s="623"/>
      <c r="DR44" s="623"/>
      <c r="DS44" s="623"/>
      <c r="DT44" s="623"/>
      <c r="DU44" s="623"/>
      <c r="DV44" s="624"/>
      <c r="DW44" s="625"/>
      <c r="DX44" s="626"/>
      <c r="DY44" s="626"/>
      <c r="DZ44" s="626"/>
      <c r="EA44" s="626"/>
      <c r="EB44" s="626"/>
      <c r="EC44" s="62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402"/>
      <c r="CE45" s="404"/>
      <c r="CF45" s="612" t="s">
        <v>440</v>
      </c>
      <c r="CG45" s="613"/>
      <c r="CH45" s="613"/>
      <c r="CI45" s="613"/>
      <c r="CJ45" s="613"/>
      <c r="CK45" s="613"/>
      <c r="CL45" s="613"/>
      <c r="CM45" s="613"/>
      <c r="CN45" s="613"/>
      <c r="CO45" s="613"/>
      <c r="CP45" s="613"/>
      <c r="CQ45" s="614"/>
      <c r="CR45" s="615">
        <v>770148</v>
      </c>
      <c r="CS45" s="616"/>
      <c r="CT45" s="616"/>
      <c r="CU45" s="616"/>
      <c r="CV45" s="616"/>
      <c r="CW45" s="616"/>
      <c r="CX45" s="616"/>
      <c r="CY45" s="617"/>
      <c r="CZ45" s="618">
        <v>11.1</v>
      </c>
      <c r="DA45" s="619"/>
      <c r="DB45" s="619"/>
      <c r="DC45" s="620"/>
      <c r="DD45" s="621">
        <v>44210</v>
      </c>
      <c r="DE45" s="616"/>
      <c r="DF45" s="616"/>
      <c r="DG45" s="616"/>
      <c r="DH45" s="616"/>
      <c r="DI45" s="616"/>
      <c r="DJ45" s="616"/>
      <c r="DK45" s="617"/>
      <c r="DL45" s="622"/>
      <c r="DM45" s="623"/>
      <c r="DN45" s="623"/>
      <c r="DO45" s="623"/>
      <c r="DP45" s="623"/>
      <c r="DQ45" s="623"/>
      <c r="DR45" s="623"/>
      <c r="DS45" s="623"/>
      <c r="DT45" s="623"/>
      <c r="DU45" s="623"/>
      <c r="DV45" s="624"/>
      <c r="DW45" s="625"/>
      <c r="DX45" s="626"/>
      <c r="DY45" s="626"/>
      <c r="DZ45" s="626"/>
      <c r="EA45" s="626"/>
      <c r="EB45" s="626"/>
      <c r="EC45" s="627"/>
    </row>
    <row r="46" spans="2:133" ht="11.25" customHeight="1" x14ac:dyDescent="0.15">
      <c r="B46" s="41" t="s">
        <v>56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402"/>
      <c r="CE46" s="404"/>
      <c r="CF46" s="612" t="s">
        <v>441</v>
      </c>
      <c r="CG46" s="613"/>
      <c r="CH46" s="613"/>
      <c r="CI46" s="613"/>
      <c r="CJ46" s="613"/>
      <c r="CK46" s="613"/>
      <c r="CL46" s="613"/>
      <c r="CM46" s="613"/>
      <c r="CN46" s="613"/>
      <c r="CO46" s="613"/>
      <c r="CP46" s="613"/>
      <c r="CQ46" s="614"/>
      <c r="CR46" s="615">
        <v>1217655</v>
      </c>
      <c r="CS46" s="629"/>
      <c r="CT46" s="629"/>
      <c r="CU46" s="629"/>
      <c r="CV46" s="629"/>
      <c r="CW46" s="629"/>
      <c r="CX46" s="629"/>
      <c r="CY46" s="630"/>
      <c r="CZ46" s="618">
        <v>17.600000000000001</v>
      </c>
      <c r="DA46" s="631"/>
      <c r="DB46" s="631"/>
      <c r="DC46" s="632"/>
      <c r="DD46" s="621">
        <v>88036</v>
      </c>
      <c r="DE46" s="629"/>
      <c r="DF46" s="629"/>
      <c r="DG46" s="629"/>
      <c r="DH46" s="629"/>
      <c r="DI46" s="629"/>
      <c r="DJ46" s="629"/>
      <c r="DK46" s="630"/>
      <c r="DL46" s="622"/>
      <c r="DM46" s="623"/>
      <c r="DN46" s="623"/>
      <c r="DO46" s="623"/>
      <c r="DP46" s="623"/>
      <c r="DQ46" s="623"/>
      <c r="DR46" s="623"/>
      <c r="DS46" s="623"/>
      <c r="DT46" s="623"/>
      <c r="DU46" s="623"/>
      <c r="DV46" s="624"/>
      <c r="DW46" s="625"/>
      <c r="DX46" s="626"/>
      <c r="DY46" s="626"/>
      <c r="DZ46" s="626"/>
      <c r="EA46" s="626"/>
      <c r="EB46" s="626"/>
      <c r="EC46" s="627"/>
    </row>
    <row r="47" spans="2:133" ht="11.25" customHeight="1" x14ac:dyDescent="0.15">
      <c r="B47" s="611" t="s">
        <v>407</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D47" s="402"/>
      <c r="CE47" s="404"/>
      <c r="CF47" s="612" t="s">
        <v>443</v>
      </c>
      <c r="CG47" s="613"/>
      <c r="CH47" s="613"/>
      <c r="CI47" s="613"/>
      <c r="CJ47" s="613"/>
      <c r="CK47" s="613"/>
      <c r="CL47" s="613"/>
      <c r="CM47" s="613"/>
      <c r="CN47" s="613"/>
      <c r="CO47" s="613"/>
      <c r="CP47" s="613"/>
      <c r="CQ47" s="614"/>
      <c r="CR47" s="615">
        <v>69818</v>
      </c>
      <c r="CS47" s="616"/>
      <c r="CT47" s="616"/>
      <c r="CU47" s="616"/>
      <c r="CV47" s="616"/>
      <c r="CW47" s="616"/>
      <c r="CX47" s="616"/>
      <c r="CY47" s="617"/>
      <c r="CZ47" s="618">
        <v>1</v>
      </c>
      <c r="DA47" s="619"/>
      <c r="DB47" s="619"/>
      <c r="DC47" s="620"/>
      <c r="DD47" s="621">
        <v>8940</v>
      </c>
      <c r="DE47" s="616"/>
      <c r="DF47" s="616"/>
      <c r="DG47" s="616"/>
      <c r="DH47" s="616"/>
      <c r="DI47" s="616"/>
      <c r="DJ47" s="616"/>
      <c r="DK47" s="617"/>
      <c r="DL47" s="622"/>
      <c r="DM47" s="623"/>
      <c r="DN47" s="623"/>
      <c r="DO47" s="623"/>
      <c r="DP47" s="623"/>
      <c r="DQ47" s="623"/>
      <c r="DR47" s="623"/>
      <c r="DS47" s="623"/>
      <c r="DT47" s="623"/>
      <c r="DU47" s="623"/>
      <c r="DV47" s="624"/>
      <c r="DW47" s="625"/>
      <c r="DX47" s="626"/>
      <c r="DY47" s="626"/>
      <c r="DZ47" s="626"/>
      <c r="EA47" s="626"/>
      <c r="EB47" s="626"/>
      <c r="EC47" s="627"/>
    </row>
    <row r="48" spans="2:133" x14ac:dyDescent="0.15">
      <c r="B48" s="628" t="s">
        <v>269</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628"/>
      <c r="BB48" s="628"/>
      <c r="BC48" s="628"/>
      <c r="BD48" s="628"/>
      <c r="BE48" s="628"/>
      <c r="BF48" s="628"/>
      <c r="BG48" s="628"/>
      <c r="BH48" s="628"/>
      <c r="BI48" s="628"/>
      <c r="BJ48" s="628"/>
      <c r="BK48" s="628"/>
      <c r="BL48" s="628"/>
      <c r="BM48" s="628"/>
      <c r="BN48" s="628"/>
      <c r="BO48" s="628"/>
      <c r="BP48" s="628"/>
      <c r="BQ48" s="628"/>
      <c r="BR48" s="628"/>
      <c r="BS48" s="628"/>
      <c r="BT48" s="628"/>
      <c r="BU48" s="628"/>
      <c r="BV48" s="628"/>
      <c r="BW48" s="628"/>
      <c r="BX48" s="628"/>
      <c r="BY48" s="628"/>
      <c r="BZ48" s="628"/>
      <c r="CA48" s="628"/>
      <c r="CB48" s="628"/>
      <c r="CD48" s="405"/>
      <c r="CE48" s="407"/>
      <c r="CF48" s="612" t="s">
        <v>445</v>
      </c>
      <c r="CG48" s="613"/>
      <c r="CH48" s="613"/>
      <c r="CI48" s="613"/>
      <c r="CJ48" s="613"/>
      <c r="CK48" s="613"/>
      <c r="CL48" s="613"/>
      <c r="CM48" s="613"/>
      <c r="CN48" s="613"/>
      <c r="CO48" s="613"/>
      <c r="CP48" s="613"/>
      <c r="CQ48" s="614"/>
      <c r="CR48" s="615" t="s">
        <v>206</v>
      </c>
      <c r="CS48" s="629"/>
      <c r="CT48" s="629"/>
      <c r="CU48" s="629"/>
      <c r="CV48" s="629"/>
      <c r="CW48" s="629"/>
      <c r="CX48" s="629"/>
      <c r="CY48" s="630"/>
      <c r="CZ48" s="618" t="s">
        <v>206</v>
      </c>
      <c r="DA48" s="631"/>
      <c r="DB48" s="631"/>
      <c r="DC48" s="632"/>
      <c r="DD48" s="621" t="s">
        <v>206</v>
      </c>
      <c r="DE48" s="629"/>
      <c r="DF48" s="629"/>
      <c r="DG48" s="629"/>
      <c r="DH48" s="629"/>
      <c r="DI48" s="629"/>
      <c r="DJ48" s="629"/>
      <c r="DK48" s="630"/>
      <c r="DL48" s="622"/>
      <c r="DM48" s="623"/>
      <c r="DN48" s="623"/>
      <c r="DO48" s="623"/>
      <c r="DP48" s="623"/>
      <c r="DQ48" s="623"/>
      <c r="DR48" s="623"/>
      <c r="DS48" s="623"/>
      <c r="DT48" s="623"/>
      <c r="DU48" s="623"/>
      <c r="DV48" s="624"/>
      <c r="DW48" s="625"/>
      <c r="DX48" s="626"/>
      <c r="DY48" s="626"/>
      <c r="DZ48" s="626"/>
      <c r="EA48" s="626"/>
      <c r="EB48" s="626"/>
      <c r="EC48" s="62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90" t="s">
        <v>199</v>
      </c>
      <c r="CE49" s="591"/>
      <c r="CF49" s="591"/>
      <c r="CG49" s="591"/>
      <c r="CH49" s="591"/>
      <c r="CI49" s="591"/>
      <c r="CJ49" s="591"/>
      <c r="CK49" s="591"/>
      <c r="CL49" s="591"/>
      <c r="CM49" s="591"/>
      <c r="CN49" s="591"/>
      <c r="CO49" s="591"/>
      <c r="CP49" s="591"/>
      <c r="CQ49" s="592"/>
      <c r="CR49" s="593">
        <v>6912008</v>
      </c>
      <c r="CS49" s="594"/>
      <c r="CT49" s="594"/>
      <c r="CU49" s="594"/>
      <c r="CV49" s="594"/>
      <c r="CW49" s="594"/>
      <c r="CX49" s="594"/>
      <c r="CY49" s="595"/>
      <c r="CZ49" s="596">
        <v>100</v>
      </c>
      <c r="DA49" s="597"/>
      <c r="DB49" s="597"/>
      <c r="DC49" s="598"/>
      <c r="DD49" s="599">
        <v>3684684</v>
      </c>
      <c r="DE49" s="594"/>
      <c r="DF49" s="594"/>
      <c r="DG49" s="594"/>
      <c r="DH49" s="594"/>
      <c r="DI49" s="594"/>
      <c r="DJ49" s="594"/>
      <c r="DK49" s="595"/>
      <c r="DL49" s="600"/>
      <c r="DM49" s="601"/>
      <c r="DN49" s="601"/>
      <c r="DO49" s="601"/>
      <c r="DP49" s="601"/>
      <c r="DQ49" s="601"/>
      <c r="DR49" s="601"/>
      <c r="DS49" s="601"/>
      <c r="DT49" s="601"/>
      <c r="DU49" s="601"/>
      <c r="DV49" s="602"/>
      <c r="DW49" s="603"/>
      <c r="DX49" s="604"/>
      <c r="DY49" s="604"/>
      <c r="DZ49" s="604"/>
      <c r="EA49" s="604"/>
      <c r="EB49" s="604"/>
      <c r="EC49" s="605"/>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psNMjw/bSIAB2nF4UlhKkN2xMX6dW3e1asPse/dKKpDQgCOv28pdu+fEQr/dXh+zO5HlUUG1GaOwMNpdw2d1uA==" saltValue="PjZoDuYMLSsWdtFVa3OCr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73" zoomScale="70" zoomScaleNormal="70" zoomScaleSheetLayoutView="70" workbookViewId="0">
      <selection activeCell="E53" sqref="E53"/>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1018" t="s">
        <v>304</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c r="BH2" s="1018"/>
      <c r="BI2" s="1018"/>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1019" t="s">
        <v>171</v>
      </c>
      <c r="DK2" s="1020"/>
      <c r="DL2" s="1020"/>
      <c r="DM2" s="1020"/>
      <c r="DN2" s="1020"/>
      <c r="DO2" s="1021"/>
      <c r="DP2" s="54"/>
      <c r="DQ2" s="1019" t="s">
        <v>53</v>
      </c>
      <c r="DR2" s="1020"/>
      <c r="DS2" s="1020"/>
      <c r="DT2" s="1020"/>
      <c r="DU2" s="1020"/>
      <c r="DV2" s="1020"/>
      <c r="DW2" s="1020"/>
      <c r="DX2" s="1020"/>
      <c r="DY2" s="1020"/>
      <c r="DZ2" s="1021"/>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1009" t="s">
        <v>446</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60"/>
      <c r="BA4" s="60"/>
      <c r="BB4" s="60"/>
      <c r="BC4" s="60"/>
      <c r="BD4" s="60"/>
      <c r="BE4" s="71"/>
      <c r="BF4" s="71"/>
      <c r="BG4" s="71"/>
      <c r="BH4" s="71"/>
      <c r="BI4" s="71"/>
      <c r="BJ4" s="71"/>
      <c r="BK4" s="71"/>
      <c r="BL4" s="71"/>
      <c r="BM4" s="71"/>
      <c r="BN4" s="71"/>
      <c r="BO4" s="71"/>
      <c r="BP4" s="71"/>
      <c r="BQ4" s="803" t="s">
        <v>447</v>
      </c>
      <c r="BR4" s="803"/>
      <c r="BS4" s="803"/>
      <c r="BT4" s="803"/>
      <c r="BU4" s="803"/>
      <c r="BV4" s="803"/>
      <c r="BW4" s="803"/>
      <c r="BX4" s="803"/>
      <c r="BY4" s="803"/>
      <c r="BZ4" s="803"/>
      <c r="CA4" s="803"/>
      <c r="CB4" s="803"/>
      <c r="CC4" s="803"/>
      <c r="CD4" s="803"/>
      <c r="CE4" s="803"/>
      <c r="CF4" s="803"/>
      <c r="CG4" s="803"/>
      <c r="CH4" s="803"/>
      <c r="CI4" s="803"/>
      <c r="CJ4" s="803"/>
      <c r="CK4" s="803"/>
      <c r="CL4" s="803"/>
      <c r="CM4" s="803"/>
      <c r="CN4" s="803"/>
      <c r="CO4" s="803"/>
      <c r="CP4" s="803"/>
      <c r="CQ4" s="803"/>
      <c r="CR4" s="803"/>
      <c r="CS4" s="803"/>
      <c r="CT4" s="803"/>
      <c r="CU4" s="803"/>
      <c r="CV4" s="803"/>
      <c r="CW4" s="803"/>
      <c r="CX4" s="803"/>
      <c r="CY4" s="803"/>
      <c r="CZ4" s="803"/>
      <c r="DA4" s="803"/>
      <c r="DB4" s="803"/>
      <c r="DC4" s="803"/>
      <c r="DD4" s="803"/>
      <c r="DE4" s="803"/>
      <c r="DF4" s="803"/>
      <c r="DG4" s="803"/>
      <c r="DH4" s="803"/>
      <c r="DI4" s="803"/>
      <c r="DJ4" s="803"/>
      <c r="DK4" s="803"/>
      <c r="DL4" s="803"/>
      <c r="DM4" s="803"/>
      <c r="DN4" s="803"/>
      <c r="DO4" s="803"/>
      <c r="DP4" s="803"/>
      <c r="DQ4" s="803"/>
      <c r="DR4" s="803"/>
      <c r="DS4" s="803"/>
      <c r="DT4" s="803"/>
      <c r="DU4" s="803"/>
      <c r="DV4" s="803"/>
      <c r="DW4" s="803"/>
      <c r="DX4" s="803"/>
      <c r="DY4" s="803"/>
      <c r="DZ4" s="803"/>
      <c r="EA4" s="71"/>
    </row>
    <row r="5" spans="1:131" s="51" customFormat="1" ht="26.25" customHeight="1" x14ac:dyDescent="0.15">
      <c r="A5" s="707" t="s">
        <v>448</v>
      </c>
      <c r="B5" s="708"/>
      <c r="C5" s="708"/>
      <c r="D5" s="708"/>
      <c r="E5" s="708"/>
      <c r="F5" s="708"/>
      <c r="G5" s="708"/>
      <c r="H5" s="708"/>
      <c r="I5" s="708"/>
      <c r="J5" s="708"/>
      <c r="K5" s="708"/>
      <c r="L5" s="708"/>
      <c r="M5" s="708"/>
      <c r="N5" s="708"/>
      <c r="O5" s="708"/>
      <c r="P5" s="709"/>
      <c r="Q5" s="699" t="s">
        <v>185</v>
      </c>
      <c r="R5" s="700"/>
      <c r="S5" s="700"/>
      <c r="T5" s="700"/>
      <c r="U5" s="701"/>
      <c r="V5" s="699" t="s">
        <v>449</v>
      </c>
      <c r="W5" s="700"/>
      <c r="X5" s="700"/>
      <c r="Y5" s="700"/>
      <c r="Z5" s="701"/>
      <c r="AA5" s="699" t="s">
        <v>450</v>
      </c>
      <c r="AB5" s="700"/>
      <c r="AC5" s="700"/>
      <c r="AD5" s="700"/>
      <c r="AE5" s="700"/>
      <c r="AF5" s="748" t="s">
        <v>182</v>
      </c>
      <c r="AG5" s="700"/>
      <c r="AH5" s="700"/>
      <c r="AI5" s="700"/>
      <c r="AJ5" s="705"/>
      <c r="AK5" s="700" t="s">
        <v>157</v>
      </c>
      <c r="AL5" s="700"/>
      <c r="AM5" s="700"/>
      <c r="AN5" s="700"/>
      <c r="AO5" s="701"/>
      <c r="AP5" s="699" t="s">
        <v>451</v>
      </c>
      <c r="AQ5" s="700"/>
      <c r="AR5" s="700"/>
      <c r="AS5" s="700"/>
      <c r="AT5" s="701"/>
      <c r="AU5" s="699" t="s">
        <v>453</v>
      </c>
      <c r="AV5" s="700"/>
      <c r="AW5" s="700"/>
      <c r="AX5" s="700"/>
      <c r="AY5" s="705"/>
      <c r="AZ5" s="60"/>
      <c r="BA5" s="60"/>
      <c r="BB5" s="60"/>
      <c r="BC5" s="60"/>
      <c r="BD5" s="60"/>
      <c r="BE5" s="71"/>
      <c r="BF5" s="71"/>
      <c r="BG5" s="71"/>
      <c r="BH5" s="71"/>
      <c r="BI5" s="71"/>
      <c r="BJ5" s="71"/>
      <c r="BK5" s="71"/>
      <c r="BL5" s="71"/>
      <c r="BM5" s="71"/>
      <c r="BN5" s="71"/>
      <c r="BO5" s="71"/>
      <c r="BP5" s="71"/>
      <c r="BQ5" s="707" t="s">
        <v>454</v>
      </c>
      <c r="BR5" s="708"/>
      <c r="BS5" s="708"/>
      <c r="BT5" s="708"/>
      <c r="BU5" s="708"/>
      <c r="BV5" s="708"/>
      <c r="BW5" s="708"/>
      <c r="BX5" s="708"/>
      <c r="BY5" s="708"/>
      <c r="BZ5" s="708"/>
      <c r="CA5" s="708"/>
      <c r="CB5" s="708"/>
      <c r="CC5" s="708"/>
      <c r="CD5" s="708"/>
      <c r="CE5" s="708"/>
      <c r="CF5" s="708"/>
      <c r="CG5" s="709"/>
      <c r="CH5" s="699" t="s">
        <v>371</v>
      </c>
      <c r="CI5" s="700"/>
      <c r="CJ5" s="700"/>
      <c r="CK5" s="700"/>
      <c r="CL5" s="701"/>
      <c r="CM5" s="699" t="s">
        <v>325</v>
      </c>
      <c r="CN5" s="700"/>
      <c r="CO5" s="700"/>
      <c r="CP5" s="700"/>
      <c r="CQ5" s="701"/>
      <c r="CR5" s="699" t="s">
        <v>248</v>
      </c>
      <c r="CS5" s="700"/>
      <c r="CT5" s="700"/>
      <c r="CU5" s="700"/>
      <c r="CV5" s="701"/>
      <c r="CW5" s="699" t="s">
        <v>58</v>
      </c>
      <c r="CX5" s="700"/>
      <c r="CY5" s="700"/>
      <c r="CZ5" s="700"/>
      <c r="DA5" s="701"/>
      <c r="DB5" s="699" t="s">
        <v>412</v>
      </c>
      <c r="DC5" s="700"/>
      <c r="DD5" s="700"/>
      <c r="DE5" s="700"/>
      <c r="DF5" s="701"/>
      <c r="DG5" s="1031" t="s">
        <v>245</v>
      </c>
      <c r="DH5" s="1032"/>
      <c r="DI5" s="1032"/>
      <c r="DJ5" s="1032"/>
      <c r="DK5" s="1033"/>
      <c r="DL5" s="1031" t="s">
        <v>455</v>
      </c>
      <c r="DM5" s="1032"/>
      <c r="DN5" s="1032"/>
      <c r="DO5" s="1032"/>
      <c r="DP5" s="1033"/>
      <c r="DQ5" s="699" t="s">
        <v>456</v>
      </c>
      <c r="DR5" s="700"/>
      <c r="DS5" s="700"/>
      <c r="DT5" s="700"/>
      <c r="DU5" s="701"/>
      <c r="DV5" s="699" t="s">
        <v>453</v>
      </c>
      <c r="DW5" s="700"/>
      <c r="DX5" s="700"/>
      <c r="DY5" s="700"/>
      <c r="DZ5" s="705"/>
      <c r="EA5" s="71"/>
    </row>
    <row r="6" spans="1:131" s="51" customFormat="1" ht="26.25" customHeight="1" x14ac:dyDescent="0.15">
      <c r="A6" s="710"/>
      <c r="B6" s="711"/>
      <c r="C6" s="711"/>
      <c r="D6" s="711"/>
      <c r="E6" s="711"/>
      <c r="F6" s="711"/>
      <c r="G6" s="711"/>
      <c r="H6" s="711"/>
      <c r="I6" s="711"/>
      <c r="J6" s="711"/>
      <c r="K6" s="711"/>
      <c r="L6" s="711"/>
      <c r="M6" s="711"/>
      <c r="N6" s="711"/>
      <c r="O6" s="711"/>
      <c r="P6" s="712"/>
      <c r="Q6" s="702"/>
      <c r="R6" s="703"/>
      <c r="S6" s="703"/>
      <c r="T6" s="703"/>
      <c r="U6" s="704"/>
      <c r="V6" s="702"/>
      <c r="W6" s="703"/>
      <c r="X6" s="703"/>
      <c r="Y6" s="703"/>
      <c r="Z6" s="704"/>
      <c r="AA6" s="702"/>
      <c r="AB6" s="703"/>
      <c r="AC6" s="703"/>
      <c r="AD6" s="703"/>
      <c r="AE6" s="703"/>
      <c r="AF6" s="749"/>
      <c r="AG6" s="703"/>
      <c r="AH6" s="703"/>
      <c r="AI6" s="703"/>
      <c r="AJ6" s="706"/>
      <c r="AK6" s="703"/>
      <c r="AL6" s="703"/>
      <c r="AM6" s="703"/>
      <c r="AN6" s="703"/>
      <c r="AO6" s="704"/>
      <c r="AP6" s="702"/>
      <c r="AQ6" s="703"/>
      <c r="AR6" s="703"/>
      <c r="AS6" s="703"/>
      <c r="AT6" s="704"/>
      <c r="AU6" s="702"/>
      <c r="AV6" s="703"/>
      <c r="AW6" s="703"/>
      <c r="AX6" s="703"/>
      <c r="AY6" s="706"/>
      <c r="AZ6" s="60"/>
      <c r="BA6" s="60"/>
      <c r="BB6" s="60"/>
      <c r="BC6" s="60"/>
      <c r="BD6" s="60"/>
      <c r="BE6" s="71"/>
      <c r="BF6" s="71"/>
      <c r="BG6" s="71"/>
      <c r="BH6" s="71"/>
      <c r="BI6" s="71"/>
      <c r="BJ6" s="71"/>
      <c r="BK6" s="71"/>
      <c r="BL6" s="71"/>
      <c r="BM6" s="71"/>
      <c r="BN6" s="71"/>
      <c r="BO6" s="71"/>
      <c r="BP6" s="71"/>
      <c r="BQ6" s="710"/>
      <c r="BR6" s="711"/>
      <c r="BS6" s="711"/>
      <c r="BT6" s="711"/>
      <c r="BU6" s="711"/>
      <c r="BV6" s="711"/>
      <c r="BW6" s="711"/>
      <c r="BX6" s="711"/>
      <c r="BY6" s="711"/>
      <c r="BZ6" s="711"/>
      <c r="CA6" s="711"/>
      <c r="CB6" s="711"/>
      <c r="CC6" s="711"/>
      <c r="CD6" s="711"/>
      <c r="CE6" s="711"/>
      <c r="CF6" s="711"/>
      <c r="CG6" s="712"/>
      <c r="CH6" s="702"/>
      <c r="CI6" s="703"/>
      <c r="CJ6" s="703"/>
      <c r="CK6" s="703"/>
      <c r="CL6" s="704"/>
      <c r="CM6" s="702"/>
      <c r="CN6" s="703"/>
      <c r="CO6" s="703"/>
      <c r="CP6" s="703"/>
      <c r="CQ6" s="704"/>
      <c r="CR6" s="702"/>
      <c r="CS6" s="703"/>
      <c r="CT6" s="703"/>
      <c r="CU6" s="703"/>
      <c r="CV6" s="704"/>
      <c r="CW6" s="702"/>
      <c r="CX6" s="703"/>
      <c r="CY6" s="703"/>
      <c r="CZ6" s="703"/>
      <c r="DA6" s="704"/>
      <c r="DB6" s="702"/>
      <c r="DC6" s="703"/>
      <c r="DD6" s="703"/>
      <c r="DE6" s="703"/>
      <c r="DF6" s="704"/>
      <c r="DG6" s="1034"/>
      <c r="DH6" s="1035"/>
      <c r="DI6" s="1035"/>
      <c r="DJ6" s="1035"/>
      <c r="DK6" s="1036"/>
      <c r="DL6" s="1034"/>
      <c r="DM6" s="1035"/>
      <c r="DN6" s="1035"/>
      <c r="DO6" s="1035"/>
      <c r="DP6" s="1036"/>
      <c r="DQ6" s="702"/>
      <c r="DR6" s="703"/>
      <c r="DS6" s="703"/>
      <c r="DT6" s="703"/>
      <c r="DU6" s="704"/>
      <c r="DV6" s="702"/>
      <c r="DW6" s="703"/>
      <c r="DX6" s="703"/>
      <c r="DY6" s="703"/>
      <c r="DZ6" s="706"/>
      <c r="EA6" s="71"/>
    </row>
    <row r="7" spans="1:131" s="51" customFormat="1" ht="26.25" customHeight="1" x14ac:dyDescent="0.15">
      <c r="A7" s="55">
        <v>1</v>
      </c>
      <c r="B7" s="974" t="s">
        <v>458</v>
      </c>
      <c r="C7" s="975"/>
      <c r="D7" s="975"/>
      <c r="E7" s="975"/>
      <c r="F7" s="975"/>
      <c r="G7" s="975"/>
      <c r="H7" s="975"/>
      <c r="I7" s="975"/>
      <c r="J7" s="975"/>
      <c r="K7" s="975"/>
      <c r="L7" s="975"/>
      <c r="M7" s="975"/>
      <c r="N7" s="975"/>
      <c r="O7" s="975"/>
      <c r="P7" s="976"/>
      <c r="Q7" s="977">
        <v>6986</v>
      </c>
      <c r="R7" s="978"/>
      <c r="S7" s="978"/>
      <c r="T7" s="978"/>
      <c r="U7" s="978"/>
      <c r="V7" s="978">
        <v>6873</v>
      </c>
      <c r="W7" s="978"/>
      <c r="X7" s="978"/>
      <c r="Y7" s="978"/>
      <c r="Z7" s="978"/>
      <c r="AA7" s="978">
        <v>113</v>
      </c>
      <c r="AB7" s="978"/>
      <c r="AC7" s="978"/>
      <c r="AD7" s="978"/>
      <c r="AE7" s="1022"/>
      <c r="AF7" s="1023">
        <v>43</v>
      </c>
      <c r="AG7" s="1024"/>
      <c r="AH7" s="1024"/>
      <c r="AI7" s="1024"/>
      <c r="AJ7" s="1025"/>
      <c r="AK7" s="1026">
        <v>479</v>
      </c>
      <c r="AL7" s="978"/>
      <c r="AM7" s="978"/>
      <c r="AN7" s="978"/>
      <c r="AO7" s="978"/>
      <c r="AP7" s="978">
        <v>7983</v>
      </c>
      <c r="AQ7" s="978"/>
      <c r="AR7" s="978"/>
      <c r="AS7" s="978"/>
      <c r="AT7" s="978"/>
      <c r="AU7" s="979"/>
      <c r="AV7" s="979"/>
      <c r="AW7" s="979"/>
      <c r="AX7" s="979"/>
      <c r="AY7" s="980"/>
      <c r="AZ7" s="60"/>
      <c r="BA7" s="60"/>
      <c r="BB7" s="60"/>
      <c r="BC7" s="60"/>
      <c r="BD7" s="60"/>
      <c r="BE7" s="71"/>
      <c r="BF7" s="71"/>
      <c r="BG7" s="71"/>
      <c r="BH7" s="71"/>
      <c r="BI7" s="71"/>
      <c r="BJ7" s="71"/>
      <c r="BK7" s="71"/>
      <c r="BL7" s="71"/>
      <c r="BM7" s="71"/>
      <c r="BN7" s="71"/>
      <c r="BO7" s="71"/>
      <c r="BP7" s="71"/>
      <c r="BQ7" s="55">
        <v>1</v>
      </c>
      <c r="BR7" s="75"/>
      <c r="BS7" s="974" t="s">
        <v>317</v>
      </c>
      <c r="BT7" s="975"/>
      <c r="BU7" s="975"/>
      <c r="BV7" s="975"/>
      <c r="BW7" s="975"/>
      <c r="BX7" s="975"/>
      <c r="BY7" s="975"/>
      <c r="BZ7" s="975"/>
      <c r="CA7" s="975"/>
      <c r="CB7" s="975"/>
      <c r="CC7" s="975"/>
      <c r="CD7" s="975"/>
      <c r="CE7" s="975"/>
      <c r="CF7" s="975"/>
      <c r="CG7" s="976"/>
      <c r="CH7" s="1027" t="s">
        <v>206</v>
      </c>
      <c r="CI7" s="1028"/>
      <c r="CJ7" s="1028"/>
      <c r="CK7" s="1028"/>
      <c r="CL7" s="1029"/>
      <c r="CM7" s="1027" t="s">
        <v>206</v>
      </c>
      <c r="CN7" s="1028"/>
      <c r="CO7" s="1028"/>
      <c r="CP7" s="1028"/>
      <c r="CQ7" s="1029"/>
      <c r="CR7" s="1027" t="s">
        <v>206</v>
      </c>
      <c r="CS7" s="1028"/>
      <c r="CT7" s="1028"/>
      <c r="CU7" s="1028"/>
      <c r="CV7" s="1029"/>
      <c r="CW7" s="1027" t="s">
        <v>206</v>
      </c>
      <c r="CX7" s="1028"/>
      <c r="CY7" s="1028"/>
      <c r="CZ7" s="1028"/>
      <c r="DA7" s="1029"/>
      <c r="DB7" s="1027" t="s">
        <v>206</v>
      </c>
      <c r="DC7" s="1028"/>
      <c r="DD7" s="1028"/>
      <c r="DE7" s="1028"/>
      <c r="DF7" s="1029"/>
      <c r="DG7" s="1027" t="s">
        <v>206</v>
      </c>
      <c r="DH7" s="1028"/>
      <c r="DI7" s="1028"/>
      <c r="DJ7" s="1028"/>
      <c r="DK7" s="1029"/>
      <c r="DL7" s="1027" t="s">
        <v>206</v>
      </c>
      <c r="DM7" s="1028"/>
      <c r="DN7" s="1028"/>
      <c r="DO7" s="1028"/>
      <c r="DP7" s="1029"/>
      <c r="DQ7" s="1027" t="s">
        <v>206</v>
      </c>
      <c r="DR7" s="1028"/>
      <c r="DS7" s="1028"/>
      <c r="DT7" s="1028"/>
      <c r="DU7" s="1029"/>
      <c r="DV7" s="974"/>
      <c r="DW7" s="975"/>
      <c r="DX7" s="975"/>
      <c r="DY7" s="975"/>
      <c r="DZ7" s="1030"/>
      <c r="EA7" s="71"/>
    </row>
    <row r="8" spans="1:131" s="51" customFormat="1" ht="26.25" customHeight="1" x14ac:dyDescent="0.15">
      <c r="A8" s="56">
        <v>2</v>
      </c>
      <c r="B8" s="724" t="s">
        <v>460</v>
      </c>
      <c r="C8" s="725"/>
      <c r="D8" s="725"/>
      <c r="E8" s="725"/>
      <c r="F8" s="725"/>
      <c r="G8" s="725"/>
      <c r="H8" s="725"/>
      <c r="I8" s="725"/>
      <c r="J8" s="725"/>
      <c r="K8" s="725"/>
      <c r="L8" s="725"/>
      <c r="M8" s="725"/>
      <c r="N8" s="725"/>
      <c r="O8" s="725"/>
      <c r="P8" s="726"/>
      <c r="Q8" s="968">
        <v>8</v>
      </c>
      <c r="R8" s="969"/>
      <c r="S8" s="969"/>
      <c r="T8" s="969"/>
      <c r="U8" s="969"/>
      <c r="V8" s="969">
        <v>22</v>
      </c>
      <c r="W8" s="969"/>
      <c r="X8" s="969"/>
      <c r="Y8" s="969"/>
      <c r="Z8" s="969"/>
      <c r="AA8" s="969">
        <v>-14</v>
      </c>
      <c r="AB8" s="969"/>
      <c r="AC8" s="969"/>
      <c r="AD8" s="969"/>
      <c r="AE8" s="973"/>
      <c r="AF8" s="991" t="s">
        <v>206</v>
      </c>
      <c r="AG8" s="728"/>
      <c r="AH8" s="728"/>
      <c r="AI8" s="728"/>
      <c r="AJ8" s="992"/>
      <c r="AK8" s="972">
        <v>14</v>
      </c>
      <c r="AL8" s="969"/>
      <c r="AM8" s="969"/>
      <c r="AN8" s="969"/>
      <c r="AO8" s="969"/>
      <c r="AP8" s="969" t="s">
        <v>206</v>
      </c>
      <c r="AQ8" s="969"/>
      <c r="AR8" s="969"/>
      <c r="AS8" s="969"/>
      <c r="AT8" s="969"/>
      <c r="AU8" s="970"/>
      <c r="AV8" s="970"/>
      <c r="AW8" s="970"/>
      <c r="AX8" s="970"/>
      <c r="AY8" s="971"/>
      <c r="AZ8" s="60"/>
      <c r="BA8" s="60"/>
      <c r="BB8" s="60"/>
      <c r="BC8" s="60"/>
      <c r="BD8" s="60"/>
      <c r="BE8" s="71"/>
      <c r="BF8" s="71"/>
      <c r="BG8" s="71"/>
      <c r="BH8" s="71"/>
      <c r="BI8" s="71"/>
      <c r="BJ8" s="71"/>
      <c r="BK8" s="71"/>
      <c r="BL8" s="71"/>
      <c r="BM8" s="71"/>
      <c r="BN8" s="71"/>
      <c r="BO8" s="71"/>
      <c r="BP8" s="71"/>
      <c r="BQ8" s="56">
        <v>2</v>
      </c>
      <c r="BR8" s="76"/>
      <c r="BS8" s="724" t="s">
        <v>552</v>
      </c>
      <c r="BT8" s="725"/>
      <c r="BU8" s="725"/>
      <c r="BV8" s="725"/>
      <c r="BW8" s="725"/>
      <c r="BX8" s="725"/>
      <c r="BY8" s="725"/>
      <c r="BZ8" s="725"/>
      <c r="CA8" s="725"/>
      <c r="CB8" s="725"/>
      <c r="CC8" s="725"/>
      <c r="CD8" s="725"/>
      <c r="CE8" s="725"/>
      <c r="CF8" s="725"/>
      <c r="CG8" s="726"/>
      <c r="CH8" s="727">
        <v>0</v>
      </c>
      <c r="CI8" s="728"/>
      <c r="CJ8" s="728"/>
      <c r="CK8" s="728"/>
      <c r="CL8" s="729"/>
      <c r="CM8" s="727">
        <v>5</v>
      </c>
      <c r="CN8" s="728"/>
      <c r="CO8" s="728"/>
      <c r="CP8" s="728"/>
      <c r="CQ8" s="729"/>
      <c r="CR8" s="727">
        <v>4</v>
      </c>
      <c r="CS8" s="728"/>
      <c r="CT8" s="728"/>
      <c r="CU8" s="728"/>
      <c r="CV8" s="729"/>
      <c r="CW8" s="727" t="s">
        <v>206</v>
      </c>
      <c r="CX8" s="728"/>
      <c r="CY8" s="728"/>
      <c r="CZ8" s="728"/>
      <c r="DA8" s="729"/>
      <c r="DB8" s="727">
        <v>13</v>
      </c>
      <c r="DC8" s="728"/>
      <c r="DD8" s="728"/>
      <c r="DE8" s="728"/>
      <c r="DF8" s="729"/>
      <c r="DG8" s="727" t="s">
        <v>206</v>
      </c>
      <c r="DH8" s="728"/>
      <c r="DI8" s="728"/>
      <c r="DJ8" s="728"/>
      <c r="DK8" s="729"/>
      <c r="DL8" s="727" t="s">
        <v>206</v>
      </c>
      <c r="DM8" s="728"/>
      <c r="DN8" s="728"/>
      <c r="DO8" s="728"/>
      <c r="DP8" s="729"/>
      <c r="DQ8" s="727" t="s">
        <v>206</v>
      </c>
      <c r="DR8" s="728"/>
      <c r="DS8" s="728"/>
      <c r="DT8" s="728"/>
      <c r="DU8" s="729"/>
      <c r="DV8" s="724"/>
      <c r="DW8" s="725"/>
      <c r="DX8" s="725"/>
      <c r="DY8" s="725"/>
      <c r="DZ8" s="730"/>
      <c r="EA8" s="71"/>
    </row>
    <row r="9" spans="1:131" s="51" customFormat="1" ht="26.25" customHeight="1" x14ac:dyDescent="0.15">
      <c r="A9" s="56">
        <v>3</v>
      </c>
      <c r="B9" s="724" t="s">
        <v>462</v>
      </c>
      <c r="C9" s="725"/>
      <c r="D9" s="725"/>
      <c r="E9" s="725"/>
      <c r="F9" s="725"/>
      <c r="G9" s="725"/>
      <c r="H9" s="725"/>
      <c r="I9" s="725"/>
      <c r="J9" s="725"/>
      <c r="K9" s="725"/>
      <c r="L9" s="725"/>
      <c r="M9" s="725"/>
      <c r="N9" s="725"/>
      <c r="O9" s="725"/>
      <c r="P9" s="726"/>
      <c r="Q9" s="968">
        <v>7</v>
      </c>
      <c r="R9" s="969"/>
      <c r="S9" s="969"/>
      <c r="T9" s="969"/>
      <c r="U9" s="969"/>
      <c r="V9" s="969">
        <v>17</v>
      </c>
      <c r="W9" s="969"/>
      <c r="X9" s="969"/>
      <c r="Y9" s="969"/>
      <c r="Z9" s="969"/>
      <c r="AA9" s="969">
        <v>-10</v>
      </c>
      <c r="AB9" s="969"/>
      <c r="AC9" s="969"/>
      <c r="AD9" s="969"/>
      <c r="AE9" s="973"/>
      <c r="AF9" s="991" t="s">
        <v>206</v>
      </c>
      <c r="AG9" s="728"/>
      <c r="AH9" s="728"/>
      <c r="AI9" s="728"/>
      <c r="AJ9" s="992"/>
      <c r="AK9" s="972">
        <v>10</v>
      </c>
      <c r="AL9" s="969"/>
      <c r="AM9" s="969"/>
      <c r="AN9" s="969"/>
      <c r="AO9" s="969"/>
      <c r="AP9" s="969" t="s">
        <v>206</v>
      </c>
      <c r="AQ9" s="969"/>
      <c r="AR9" s="969"/>
      <c r="AS9" s="969"/>
      <c r="AT9" s="969"/>
      <c r="AU9" s="970"/>
      <c r="AV9" s="970"/>
      <c r="AW9" s="970"/>
      <c r="AX9" s="970"/>
      <c r="AY9" s="971"/>
      <c r="AZ9" s="60"/>
      <c r="BA9" s="60"/>
      <c r="BB9" s="60"/>
      <c r="BC9" s="60"/>
      <c r="BD9" s="60"/>
      <c r="BE9" s="71"/>
      <c r="BF9" s="71"/>
      <c r="BG9" s="71"/>
      <c r="BH9" s="71"/>
      <c r="BI9" s="71"/>
      <c r="BJ9" s="71"/>
      <c r="BK9" s="71"/>
      <c r="BL9" s="71"/>
      <c r="BM9" s="71"/>
      <c r="BN9" s="71"/>
      <c r="BO9" s="71"/>
      <c r="BP9" s="71"/>
      <c r="BQ9" s="56">
        <v>3</v>
      </c>
      <c r="BR9" s="76"/>
      <c r="BS9" s="724" t="s">
        <v>553</v>
      </c>
      <c r="BT9" s="725"/>
      <c r="BU9" s="725"/>
      <c r="BV9" s="725"/>
      <c r="BW9" s="725"/>
      <c r="BX9" s="725"/>
      <c r="BY9" s="725"/>
      <c r="BZ9" s="725"/>
      <c r="CA9" s="725"/>
      <c r="CB9" s="725"/>
      <c r="CC9" s="725"/>
      <c r="CD9" s="725"/>
      <c r="CE9" s="725"/>
      <c r="CF9" s="725"/>
      <c r="CG9" s="726"/>
      <c r="CH9" s="727">
        <v>3</v>
      </c>
      <c r="CI9" s="728"/>
      <c r="CJ9" s="728"/>
      <c r="CK9" s="728"/>
      <c r="CL9" s="729"/>
      <c r="CM9" s="727">
        <v>14</v>
      </c>
      <c r="CN9" s="728"/>
      <c r="CO9" s="728"/>
      <c r="CP9" s="728"/>
      <c r="CQ9" s="729"/>
      <c r="CR9" s="727">
        <v>5</v>
      </c>
      <c r="CS9" s="728"/>
      <c r="CT9" s="728"/>
      <c r="CU9" s="728"/>
      <c r="CV9" s="729"/>
      <c r="CW9" s="727" t="s">
        <v>206</v>
      </c>
      <c r="CX9" s="728"/>
      <c r="CY9" s="728"/>
      <c r="CZ9" s="728"/>
      <c r="DA9" s="729"/>
      <c r="DB9" s="727" t="s">
        <v>206</v>
      </c>
      <c r="DC9" s="728"/>
      <c r="DD9" s="728"/>
      <c r="DE9" s="728"/>
      <c r="DF9" s="729"/>
      <c r="DG9" s="727" t="s">
        <v>206</v>
      </c>
      <c r="DH9" s="728"/>
      <c r="DI9" s="728"/>
      <c r="DJ9" s="728"/>
      <c r="DK9" s="729"/>
      <c r="DL9" s="727" t="s">
        <v>206</v>
      </c>
      <c r="DM9" s="728"/>
      <c r="DN9" s="728"/>
      <c r="DO9" s="728"/>
      <c r="DP9" s="729"/>
      <c r="DQ9" s="727" t="s">
        <v>206</v>
      </c>
      <c r="DR9" s="728"/>
      <c r="DS9" s="728"/>
      <c r="DT9" s="728"/>
      <c r="DU9" s="729"/>
      <c r="DV9" s="724"/>
      <c r="DW9" s="725"/>
      <c r="DX9" s="725"/>
      <c r="DY9" s="725"/>
      <c r="DZ9" s="730"/>
      <c r="EA9" s="71"/>
    </row>
    <row r="10" spans="1:131" s="51" customFormat="1" ht="26.25" customHeight="1" x14ac:dyDescent="0.15">
      <c r="A10" s="56">
        <v>4</v>
      </c>
      <c r="B10" s="724"/>
      <c r="C10" s="725"/>
      <c r="D10" s="725"/>
      <c r="E10" s="725"/>
      <c r="F10" s="725"/>
      <c r="G10" s="725"/>
      <c r="H10" s="725"/>
      <c r="I10" s="725"/>
      <c r="J10" s="725"/>
      <c r="K10" s="725"/>
      <c r="L10" s="725"/>
      <c r="M10" s="725"/>
      <c r="N10" s="725"/>
      <c r="O10" s="725"/>
      <c r="P10" s="726"/>
      <c r="Q10" s="968"/>
      <c r="R10" s="969"/>
      <c r="S10" s="969"/>
      <c r="T10" s="969"/>
      <c r="U10" s="969"/>
      <c r="V10" s="969"/>
      <c r="W10" s="969"/>
      <c r="X10" s="969"/>
      <c r="Y10" s="969"/>
      <c r="Z10" s="969"/>
      <c r="AA10" s="969"/>
      <c r="AB10" s="969"/>
      <c r="AC10" s="969"/>
      <c r="AD10" s="969"/>
      <c r="AE10" s="973"/>
      <c r="AF10" s="991"/>
      <c r="AG10" s="728"/>
      <c r="AH10" s="728"/>
      <c r="AI10" s="728"/>
      <c r="AJ10" s="992"/>
      <c r="AK10" s="972"/>
      <c r="AL10" s="969"/>
      <c r="AM10" s="969"/>
      <c r="AN10" s="969"/>
      <c r="AO10" s="969"/>
      <c r="AP10" s="969"/>
      <c r="AQ10" s="969"/>
      <c r="AR10" s="969"/>
      <c r="AS10" s="969"/>
      <c r="AT10" s="969"/>
      <c r="AU10" s="970"/>
      <c r="AV10" s="970"/>
      <c r="AW10" s="970"/>
      <c r="AX10" s="970"/>
      <c r="AY10" s="971"/>
      <c r="AZ10" s="60"/>
      <c r="BA10" s="60"/>
      <c r="BB10" s="60"/>
      <c r="BC10" s="60"/>
      <c r="BD10" s="60"/>
      <c r="BE10" s="71"/>
      <c r="BF10" s="71"/>
      <c r="BG10" s="71"/>
      <c r="BH10" s="71"/>
      <c r="BI10" s="71"/>
      <c r="BJ10" s="71"/>
      <c r="BK10" s="71"/>
      <c r="BL10" s="71"/>
      <c r="BM10" s="71"/>
      <c r="BN10" s="71"/>
      <c r="BO10" s="71"/>
      <c r="BP10" s="71"/>
      <c r="BQ10" s="56">
        <v>4</v>
      </c>
      <c r="BR10" s="76"/>
      <c r="BS10" s="724" t="s">
        <v>554</v>
      </c>
      <c r="BT10" s="725"/>
      <c r="BU10" s="725"/>
      <c r="BV10" s="725"/>
      <c r="BW10" s="725"/>
      <c r="BX10" s="725"/>
      <c r="BY10" s="725"/>
      <c r="BZ10" s="725"/>
      <c r="CA10" s="725"/>
      <c r="CB10" s="725"/>
      <c r="CC10" s="725"/>
      <c r="CD10" s="725"/>
      <c r="CE10" s="725"/>
      <c r="CF10" s="725"/>
      <c r="CG10" s="726"/>
      <c r="CH10" s="727">
        <v>-26</v>
      </c>
      <c r="CI10" s="728"/>
      <c r="CJ10" s="728"/>
      <c r="CK10" s="728"/>
      <c r="CL10" s="729"/>
      <c r="CM10" s="727">
        <v>201</v>
      </c>
      <c r="CN10" s="728"/>
      <c r="CO10" s="728"/>
      <c r="CP10" s="728"/>
      <c r="CQ10" s="729"/>
      <c r="CR10" s="727">
        <v>2</v>
      </c>
      <c r="CS10" s="728"/>
      <c r="CT10" s="728"/>
      <c r="CU10" s="728"/>
      <c r="CV10" s="729"/>
      <c r="CW10" s="727" t="s">
        <v>206</v>
      </c>
      <c r="CX10" s="728"/>
      <c r="CY10" s="728"/>
      <c r="CZ10" s="728"/>
      <c r="DA10" s="729"/>
      <c r="DB10" s="727">
        <v>366</v>
      </c>
      <c r="DC10" s="728"/>
      <c r="DD10" s="728"/>
      <c r="DE10" s="728"/>
      <c r="DF10" s="729"/>
      <c r="DG10" s="727" t="s">
        <v>206</v>
      </c>
      <c r="DH10" s="728"/>
      <c r="DI10" s="728"/>
      <c r="DJ10" s="728"/>
      <c r="DK10" s="729"/>
      <c r="DL10" s="727" t="s">
        <v>206</v>
      </c>
      <c r="DM10" s="728"/>
      <c r="DN10" s="728"/>
      <c r="DO10" s="728"/>
      <c r="DP10" s="729"/>
      <c r="DQ10" s="727" t="s">
        <v>206</v>
      </c>
      <c r="DR10" s="728"/>
      <c r="DS10" s="728"/>
      <c r="DT10" s="728"/>
      <c r="DU10" s="729"/>
      <c r="DV10" s="724"/>
      <c r="DW10" s="725"/>
      <c r="DX10" s="725"/>
      <c r="DY10" s="725"/>
      <c r="DZ10" s="730"/>
      <c r="EA10" s="71"/>
    </row>
    <row r="11" spans="1:131" s="51" customFormat="1" ht="26.25" customHeight="1" x14ac:dyDescent="0.15">
      <c r="A11" s="56">
        <v>5</v>
      </c>
      <c r="B11" s="724"/>
      <c r="C11" s="725"/>
      <c r="D11" s="725"/>
      <c r="E11" s="725"/>
      <c r="F11" s="725"/>
      <c r="G11" s="725"/>
      <c r="H11" s="725"/>
      <c r="I11" s="725"/>
      <c r="J11" s="725"/>
      <c r="K11" s="725"/>
      <c r="L11" s="725"/>
      <c r="M11" s="725"/>
      <c r="N11" s="725"/>
      <c r="O11" s="725"/>
      <c r="P11" s="726"/>
      <c r="Q11" s="968"/>
      <c r="R11" s="969"/>
      <c r="S11" s="969"/>
      <c r="T11" s="969"/>
      <c r="U11" s="969"/>
      <c r="V11" s="969"/>
      <c r="W11" s="969"/>
      <c r="X11" s="969"/>
      <c r="Y11" s="969"/>
      <c r="Z11" s="969"/>
      <c r="AA11" s="969"/>
      <c r="AB11" s="969"/>
      <c r="AC11" s="969"/>
      <c r="AD11" s="969"/>
      <c r="AE11" s="973"/>
      <c r="AF11" s="991"/>
      <c r="AG11" s="728"/>
      <c r="AH11" s="728"/>
      <c r="AI11" s="728"/>
      <c r="AJ11" s="992"/>
      <c r="AK11" s="972"/>
      <c r="AL11" s="969"/>
      <c r="AM11" s="969"/>
      <c r="AN11" s="969"/>
      <c r="AO11" s="969"/>
      <c r="AP11" s="969"/>
      <c r="AQ11" s="969"/>
      <c r="AR11" s="969"/>
      <c r="AS11" s="969"/>
      <c r="AT11" s="969"/>
      <c r="AU11" s="970"/>
      <c r="AV11" s="970"/>
      <c r="AW11" s="970"/>
      <c r="AX11" s="970"/>
      <c r="AY11" s="971"/>
      <c r="AZ11" s="60"/>
      <c r="BA11" s="60"/>
      <c r="BB11" s="60"/>
      <c r="BC11" s="60"/>
      <c r="BD11" s="60"/>
      <c r="BE11" s="71"/>
      <c r="BF11" s="71"/>
      <c r="BG11" s="71"/>
      <c r="BH11" s="71"/>
      <c r="BI11" s="71"/>
      <c r="BJ11" s="71"/>
      <c r="BK11" s="71"/>
      <c r="BL11" s="71"/>
      <c r="BM11" s="71"/>
      <c r="BN11" s="71"/>
      <c r="BO11" s="71"/>
      <c r="BP11" s="71"/>
      <c r="BQ11" s="56">
        <v>5</v>
      </c>
      <c r="BR11" s="76"/>
      <c r="BS11" s="724" t="s">
        <v>84</v>
      </c>
      <c r="BT11" s="725"/>
      <c r="BU11" s="725"/>
      <c r="BV11" s="725"/>
      <c r="BW11" s="725"/>
      <c r="BX11" s="725"/>
      <c r="BY11" s="725"/>
      <c r="BZ11" s="725"/>
      <c r="CA11" s="725"/>
      <c r="CB11" s="725"/>
      <c r="CC11" s="725"/>
      <c r="CD11" s="725"/>
      <c r="CE11" s="725"/>
      <c r="CF11" s="725"/>
      <c r="CG11" s="726"/>
      <c r="CH11" s="727">
        <v>2</v>
      </c>
      <c r="CI11" s="728"/>
      <c r="CJ11" s="728"/>
      <c r="CK11" s="728"/>
      <c r="CL11" s="729"/>
      <c r="CM11" s="727">
        <v>2</v>
      </c>
      <c r="CN11" s="728"/>
      <c r="CO11" s="728"/>
      <c r="CP11" s="728"/>
      <c r="CQ11" s="729"/>
      <c r="CR11" s="727">
        <v>0</v>
      </c>
      <c r="CS11" s="728"/>
      <c r="CT11" s="728"/>
      <c r="CU11" s="728"/>
      <c r="CV11" s="729"/>
      <c r="CW11" s="727" t="s">
        <v>206</v>
      </c>
      <c r="CX11" s="728"/>
      <c r="CY11" s="728"/>
      <c r="CZ11" s="728"/>
      <c r="DA11" s="729"/>
      <c r="DB11" s="727" t="s">
        <v>206</v>
      </c>
      <c r="DC11" s="728"/>
      <c r="DD11" s="728"/>
      <c r="DE11" s="728"/>
      <c r="DF11" s="729"/>
      <c r="DG11" s="727" t="s">
        <v>206</v>
      </c>
      <c r="DH11" s="728"/>
      <c r="DI11" s="728"/>
      <c r="DJ11" s="728"/>
      <c r="DK11" s="729"/>
      <c r="DL11" s="727" t="s">
        <v>206</v>
      </c>
      <c r="DM11" s="728"/>
      <c r="DN11" s="728"/>
      <c r="DO11" s="728"/>
      <c r="DP11" s="729"/>
      <c r="DQ11" s="727" t="s">
        <v>206</v>
      </c>
      <c r="DR11" s="728"/>
      <c r="DS11" s="728"/>
      <c r="DT11" s="728"/>
      <c r="DU11" s="729"/>
      <c r="DV11" s="724"/>
      <c r="DW11" s="725"/>
      <c r="DX11" s="725"/>
      <c r="DY11" s="725"/>
      <c r="DZ11" s="730"/>
      <c r="EA11" s="71"/>
    </row>
    <row r="12" spans="1:131" s="51" customFormat="1" ht="26.25" customHeight="1" x14ac:dyDescent="0.15">
      <c r="A12" s="56">
        <v>6</v>
      </c>
      <c r="B12" s="724"/>
      <c r="C12" s="725"/>
      <c r="D12" s="725"/>
      <c r="E12" s="725"/>
      <c r="F12" s="725"/>
      <c r="G12" s="725"/>
      <c r="H12" s="725"/>
      <c r="I12" s="725"/>
      <c r="J12" s="725"/>
      <c r="K12" s="725"/>
      <c r="L12" s="725"/>
      <c r="M12" s="725"/>
      <c r="N12" s="725"/>
      <c r="O12" s="725"/>
      <c r="P12" s="726"/>
      <c r="Q12" s="968"/>
      <c r="R12" s="969"/>
      <c r="S12" s="969"/>
      <c r="T12" s="969"/>
      <c r="U12" s="969"/>
      <c r="V12" s="969"/>
      <c r="W12" s="969"/>
      <c r="X12" s="969"/>
      <c r="Y12" s="969"/>
      <c r="Z12" s="969"/>
      <c r="AA12" s="969"/>
      <c r="AB12" s="969"/>
      <c r="AC12" s="969"/>
      <c r="AD12" s="969"/>
      <c r="AE12" s="973"/>
      <c r="AF12" s="991"/>
      <c r="AG12" s="728"/>
      <c r="AH12" s="728"/>
      <c r="AI12" s="728"/>
      <c r="AJ12" s="992"/>
      <c r="AK12" s="972"/>
      <c r="AL12" s="969"/>
      <c r="AM12" s="969"/>
      <c r="AN12" s="969"/>
      <c r="AO12" s="969"/>
      <c r="AP12" s="969"/>
      <c r="AQ12" s="969"/>
      <c r="AR12" s="969"/>
      <c r="AS12" s="969"/>
      <c r="AT12" s="969"/>
      <c r="AU12" s="970"/>
      <c r="AV12" s="970"/>
      <c r="AW12" s="970"/>
      <c r="AX12" s="970"/>
      <c r="AY12" s="971"/>
      <c r="AZ12" s="60"/>
      <c r="BA12" s="60"/>
      <c r="BB12" s="60"/>
      <c r="BC12" s="60"/>
      <c r="BD12" s="60"/>
      <c r="BE12" s="71"/>
      <c r="BF12" s="71"/>
      <c r="BG12" s="71"/>
      <c r="BH12" s="71"/>
      <c r="BI12" s="71"/>
      <c r="BJ12" s="71"/>
      <c r="BK12" s="71"/>
      <c r="BL12" s="71"/>
      <c r="BM12" s="71"/>
      <c r="BN12" s="71"/>
      <c r="BO12" s="71"/>
      <c r="BP12" s="71"/>
      <c r="BQ12" s="56">
        <v>6</v>
      </c>
      <c r="BR12" s="76"/>
      <c r="BS12" s="724"/>
      <c r="BT12" s="725"/>
      <c r="BU12" s="725"/>
      <c r="BV12" s="725"/>
      <c r="BW12" s="725"/>
      <c r="BX12" s="725"/>
      <c r="BY12" s="725"/>
      <c r="BZ12" s="725"/>
      <c r="CA12" s="725"/>
      <c r="CB12" s="725"/>
      <c r="CC12" s="725"/>
      <c r="CD12" s="725"/>
      <c r="CE12" s="725"/>
      <c r="CF12" s="725"/>
      <c r="CG12" s="726"/>
      <c r="CH12" s="727"/>
      <c r="CI12" s="728"/>
      <c r="CJ12" s="728"/>
      <c r="CK12" s="728"/>
      <c r="CL12" s="729"/>
      <c r="CM12" s="727"/>
      <c r="CN12" s="728"/>
      <c r="CO12" s="728"/>
      <c r="CP12" s="728"/>
      <c r="CQ12" s="729"/>
      <c r="CR12" s="727"/>
      <c r="CS12" s="728"/>
      <c r="CT12" s="728"/>
      <c r="CU12" s="728"/>
      <c r="CV12" s="729"/>
      <c r="CW12" s="727"/>
      <c r="CX12" s="728"/>
      <c r="CY12" s="728"/>
      <c r="CZ12" s="728"/>
      <c r="DA12" s="729"/>
      <c r="DB12" s="727"/>
      <c r="DC12" s="728"/>
      <c r="DD12" s="728"/>
      <c r="DE12" s="728"/>
      <c r="DF12" s="729"/>
      <c r="DG12" s="727"/>
      <c r="DH12" s="728"/>
      <c r="DI12" s="728"/>
      <c r="DJ12" s="728"/>
      <c r="DK12" s="729"/>
      <c r="DL12" s="727"/>
      <c r="DM12" s="728"/>
      <c r="DN12" s="728"/>
      <c r="DO12" s="728"/>
      <c r="DP12" s="729"/>
      <c r="DQ12" s="727"/>
      <c r="DR12" s="728"/>
      <c r="DS12" s="728"/>
      <c r="DT12" s="728"/>
      <c r="DU12" s="729"/>
      <c r="DV12" s="724"/>
      <c r="DW12" s="725"/>
      <c r="DX12" s="725"/>
      <c r="DY12" s="725"/>
      <c r="DZ12" s="730"/>
      <c r="EA12" s="71"/>
    </row>
    <row r="13" spans="1:131" s="51" customFormat="1" ht="26.25" customHeight="1" x14ac:dyDescent="0.15">
      <c r="A13" s="56">
        <v>7</v>
      </c>
      <c r="B13" s="724"/>
      <c r="C13" s="725"/>
      <c r="D13" s="725"/>
      <c r="E13" s="725"/>
      <c r="F13" s="725"/>
      <c r="G13" s="725"/>
      <c r="H13" s="725"/>
      <c r="I13" s="725"/>
      <c r="J13" s="725"/>
      <c r="K13" s="725"/>
      <c r="L13" s="725"/>
      <c r="M13" s="725"/>
      <c r="N13" s="725"/>
      <c r="O13" s="725"/>
      <c r="P13" s="726"/>
      <c r="Q13" s="968"/>
      <c r="R13" s="969"/>
      <c r="S13" s="969"/>
      <c r="T13" s="969"/>
      <c r="U13" s="969"/>
      <c r="V13" s="969"/>
      <c r="W13" s="969"/>
      <c r="X13" s="969"/>
      <c r="Y13" s="969"/>
      <c r="Z13" s="969"/>
      <c r="AA13" s="969"/>
      <c r="AB13" s="969"/>
      <c r="AC13" s="969"/>
      <c r="AD13" s="969"/>
      <c r="AE13" s="973"/>
      <c r="AF13" s="991"/>
      <c r="AG13" s="728"/>
      <c r="AH13" s="728"/>
      <c r="AI13" s="728"/>
      <c r="AJ13" s="992"/>
      <c r="AK13" s="972"/>
      <c r="AL13" s="969"/>
      <c r="AM13" s="969"/>
      <c r="AN13" s="969"/>
      <c r="AO13" s="969"/>
      <c r="AP13" s="969"/>
      <c r="AQ13" s="969"/>
      <c r="AR13" s="969"/>
      <c r="AS13" s="969"/>
      <c r="AT13" s="969"/>
      <c r="AU13" s="970"/>
      <c r="AV13" s="970"/>
      <c r="AW13" s="970"/>
      <c r="AX13" s="970"/>
      <c r="AY13" s="971"/>
      <c r="AZ13" s="60"/>
      <c r="BA13" s="60"/>
      <c r="BB13" s="60"/>
      <c r="BC13" s="60"/>
      <c r="BD13" s="60"/>
      <c r="BE13" s="71"/>
      <c r="BF13" s="71"/>
      <c r="BG13" s="71"/>
      <c r="BH13" s="71"/>
      <c r="BI13" s="71"/>
      <c r="BJ13" s="71"/>
      <c r="BK13" s="71"/>
      <c r="BL13" s="71"/>
      <c r="BM13" s="71"/>
      <c r="BN13" s="71"/>
      <c r="BO13" s="71"/>
      <c r="BP13" s="71"/>
      <c r="BQ13" s="56">
        <v>7</v>
      </c>
      <c r="BR13" s="76"/>
      <c r="BS13" s="724"/>
      <c r="BT13" s="725"/>
      <c r="BU13" s="725"/>
      <c r="BV13" s="725"/>
      <c r="BW13" s="725"/>
      <c r="BX13" s="725"/>
      <c r="BY13" s="725"/>
      <c r="BZ13" s="725"/>
      <c r="CA13" s="725"/>
      <c r="CB13" s="725"/>
      <c r="CC13" s="725"/>
      <c r="CD13" s="725"/>
      <c r="CE13" s="725"/>
      <c r="CF13" s="725"/>
      <c r="CG13" s="726"/>
      <c r="CH13" s="727"/>
      <c r="CI13" s="728"/>
      <c r="CJ13" s="728"/>
      <c r="CK13" s="728"/>
      <c r="CL13" s="729"/>
      <c r="CM13" s="727"/>
      <c r="CN13" s="728"/>
      <c r="CO13" s="728"/>
      <c r="CP13" s="728"/>
      <c r="CQ13" s="729"/>
      <c r="CR13" s="727"/>
      <c r="CS13" s="728"/>
      <c r="CT13" s="728"/>
      <c r="CU13" s="728"/>
      <c r="CV13" s="729"/>
      <c r="CW13" s="727"/>
      <c r="CX13" s="728"/>
      <c r="CY13" s="728"/>
      <c r="CZ13" s="728"/>
      <c r="DA13" s="729"/>
      <c r="DB13" s="727"/>
      <c r="DC13" s="728"/>
      <c r="DD13" s="728"/>
      <c r="DE13" s="728"/>
      <c r="DF13" s="729"/>
      <c r="DG13" s="727"/>
      <c r="DH13" s="728"/>
      <c r="DI13" s="728"/>
      <c r="DJ13" s="728"/>
      <c r="DK13" s="729"/>
      <c r="DL13" s="727"/>
      <c r="DM13" s="728"/>
      <c r="DN13" s="728"/>
      <c r="DO13" s="728"/>
      <c r="DP13" s="729"/>
      <c r="DQ13" s="727"/>
      <c r="DR13" s="728"/>
      <c r="DS13" s="728"/>
      <c r="DT13" s="728"/>
      <c r="DU13" s="729"/>
      <c r="DV13" s="724"/>
      <c r="DW13" s="725"/>
      <c r="DX13" s="725"/>
      <c r="DY13" s="725"/>
      <c r="DZ13" s="730"/>
      <c r="EA13" s="71"/>
    </row>
    <row r="14" spans="1:131" s="51" customFormat="1" ht="26.25" customHeight="1" x14ac:dyDescent="0.15">
      <c r="A14" s="56">
        <v>8</v>
      </c>
      <c r="B14" s="724"/>
      <c r="C14" s="725"/>
      <c r="D14" s="725"/>
      <c r="E14" s="725"/>
      <c r="F14" s="725"/>
      <c r="G14" s="725"/>
      <c r="H14" s="725"/>
      <c r="I14" s="725"/>
      <c r="J14" s="725"/>
      <c r="K14" s="725"/>
      <c r="L14" s="725"/>
      <c r="M14" s="725"/>
      <c r="N14" s="725"/>
      <c r="O14" s="725"/>
      <c r="P14" s="726"/>
      <c r="Q14" s="968"/>
      <c r="R14" s="969"/>
      <c r="S14" s="969"/>
      <c r="T14" s="969"/>
      <c r="U14" s="969"/>
      <c r="V14" s="969"/>
      <c r="W14" s="969"/>
      <c r="X14" s="969"/>
      <c r="Y14" s="969"/>
      <c r="Z14" s="969"/>
      <c r="AA14" s="969"/>
      <c r="AB14" s="969"/>
      <c r="AC14" s="969"/>
      <c r="AD14" s="969"/>
      <c r="AE14" s="973"/>
      <c r="AF14" s="991"/>
      <c r="AG14" s="728"/>
      <c r="AH14" s="728"/>
      <c r="AI14" s="728"/>
      <c r="AJ14" s="992"/>
      <c r="AK14" s="972"/>
      <c r="AL14" s="969"/>
      <c r="AM14" s="969"/>
      <c r="AN14" s="969"/>
      <c r="AO14" s="969"/>
      <c r="AP14" s="969"/>
      <c r="AQ14" s="969"/>
      <c r="AR14" s="969"/>
      <c r="AS14" s="969"/>
      <c r="AT14" s="969"/>
      <c r="AU14" s="970"/>
      <c r="AV14" s="970"/>
      <c r="AW14" s="970"/>
      <c r="AX14" s="970"/>
      <c r="AY14" s="971"/>
      <c r="AZ14" s="60"/>
      <c r="BA14" s="60"/>
      <c r="BB14" s="60"/>
      <c r="BC14" s="60"/>
      <c r="BD14" s="60"/>
      <c r="BE14" s="71"/>
      <c r="BF14" s="71"/>
      <c r="BG14" s="71"/>
      <c r="BH14" s="71"/>
      <c r="BI14" s="71"/>
      <c r="BJ14" s="71"/>
      <c r="BK14" s="71"/>
      <c r="BL14" s="71"/>
      <c r="BM14" s="71"/>
      <c r="BN14" s="71"/>
      <c r="BO14" s="71"/>
      <c r="BP14" s="71"/>
      <c r="BQ14" s="56">
        <v>8</v>
      </c>
      <c r="BR14" s="76"/>
      <c r="BS14" s="724"/>
      <c r="BT14" s="725"/>
      <c r="BU14" s="725"/>
      <c r="BV14" s="725"/>
      <c r="BW14" s="725"/>
      <c r="BX14" s="725"/>
      <c r="BY14" s="725"/>
      <c r="BZ14" s="725"/>
      <c r="CA14" s="725"/>
      <c r="CB14" s="725"/>
      <c r="CC14" s="725"/>
      <c r="CD14" s="725"/>
      <c r="CE14" s="725"/>
      <c r="CF14" s="725"/>
      <c r="CG14" s="726"/>
      <c r="CH14" s="727"/>
      <c r="CI14" s="728"/>
      <c r="CJ14" s="728"/>
      <c r="CK14" s="728"/>
      <c r="CL14" s="729"/>
      <c r="CM14" s="727"/>
      <c r="CN14" s="728"/>
      <c r="CO14" s="728"/>
      <c r="CP14" s="728"/>
      <c r="CQ14" s="729"/>
      <c r="CR14" s="727"/>
      <c r="CS14" s="728"/>
      <c r="CT14" s="728"/>
      <c r="CU14" s="728"/>
      <c r="CV14" s="729"/>
      <c r="CW14" s="727"/>
      <c r="CX14" s="728"/>
      <c r="CY14" s="728"/>
      <c r="CZ14" s="728"/>
      <c r="DA14" s="729"/>
      <c r="DB14" s="727"/>
      <c r="DC14" s="728"/>
      <c r="DD14" s="728"/>
      <c r="DE14" s="728"/>
      <c r="DF14" s="729"/>
      <c r="DG14" s="727"/>
      <c r="DH14" s="728"/>
      <c r="DI14" s="728"/>
      <c r="DJ14" s="728"/>
      <c r="DK14" s="729"/>
      <c r="DL14" s="727"/>
      <c r="DM14" s="728"/>
      <c r="DN14" s="728"/>
      <c r="DO14" s="728"/>
      <c r="DP14" s="729"/>
      <c r="DQ14" s="727"/>
      <c r="DR14" s="728"/>
      <c r="DS14" s="728"/>
      <c r="DT14" s="728"/>
      <c r="DU14" s="729"/>
      <c r="DV14" s="724"/>
      <c r="DW14" s="725"/>
      <c r="DX14" s="725"/>
      <c r="DY14" s="725"/>
      <c r="DZ14" s="730"/>
      <c r="EA14" s="71"/>
    </row>
    <row r="15" spans="1:131" s="51" customFormat="1" ht="26.25" customHeight="1" x14ac:dyDescent="0.15">
      <c r="A15" s="56">
        <v>9</v>
      </c>
      <c r="B15" s="724"/>
      <c r="C15" s="725"/>
      <c r="D15" s="725"/>
      <c r="E15" s="725"/>
      <c r="F15" s="725"/>
      <c r="G15" s="725"/>
      <c r="H15" s="725"/>
      <c r="I15" s="725"/>
      <c r="J15" s="725"/>
      <c r="K15" s="725"/>
      <c r="L15" s="725"/>
      <c r="M15" s="725"/>
      <c r="N15" s="725"/>
      <c r="O15" s="725"/>
      <c r="P15" s="726"/>
      <c r="Q15" s="968"/>
      <c r="R15" s="969"/>
      <c r="S15" s="969"/>
      <c r="T15" s="969"/>
      <c r="U15" s="969"/>
      <c r="V15" s="969"/>
      <c r="W15" s="969"/>
      <c r="X15" s="969"/>
      <c r="Y15" s="969"/>
      <c r="Z15" s="969"/>
      <c r="AA15" s="969"/>
      <c r="AB15" s="969"/>
      <c r="AC15" s="969"/>
      <c r="AD15" s="969"/>
      <c r="AE15" s="973"/>
      <c r="AF15" s="991"/>
      <c r="AG15" s="728"/>
      <c r="AH15" s="728"/>
      <c r="AI15" s="728"/>
      <c r="AJ15" s="992"/>
      <c r="AK15" s="972"/>
      <c r="AL15" s="969"/>
      <c r="AM15" s="969"/>
      <c r="AN15" s="969"/>
      <c r="AO15" s="969"/>
      <c r="AP15" s="969"/>
      <c r="AQ15" s="969"/>
      <c r="AR15" s="969"/>
      <c r="AS15" s="969"/>
      <c r="AT15" s="969"/>
      <c r="AU15" s="970"/>
      <c r="AV15" s="970"/>
      <c r="AW15" s="970"/>
      <c r="AX15" s="970"/>
      <c r="AY15" s="971"/>
      <c r="AZ15" s="60"/>
      <c r="BA15" s="60"/>
      <c r="BB15" s="60"/>
      <c r="BC15" s="60"/>
      <c r="BD15" s="60"/>
      <c r="BE15" s="71"/>
      <c r="BF15" s="71"/>
      <c r="BG15" s="71"/>
      <c r="BH15" s="71"/>
      <c r="BI15" s="71"/>
      <c r="BJ15" s="71"/>
      <c r="BK15" s="71"/>
      <c r="BL15" s="71"/>
      <c r="BM15" s="71"/>
      <c r="BN15" s="71"/>
      <c r="BO15" s="71"/>
      <c r="BP15" s="71"/>
      <c r="BQ15" s="56">
        <v>9</v>
      </c>
      <c r="BR15" s="76"/>
      <c r="BS15" s="724"/>
      <c r="BT15" s="725"/>
      <c r="BU15" s="725"/>
      <c r="BV15" s="725"/>
      <c r="BW15" s="725"/>
      <c r="BX15" s="725"/>
      <c r="BY15" s="725"/>
      <c r="BZ15" s="725"/>
      <c r="CA15" s="725"/>
      <c r="CB15" s="725"/>
      <c r="CC15" s="725"/>
      <c r="CD15" s="725"/>
      <c r="CE15" s="725"/>
      <c r="CF15" s="725"/>
      <c r="CG15" s="726"/>
      <c r="CH15" s="727"/>
      <c r="CI15" s="728"/>
      <c r="CJ15" s="728"/>
      <c r="CK15" s="728"/>
      <c r="CL15" s="729"/>
      <c r="CM15" s="727"/>
      <c r="CN15" s="728"/>
      <c r="CO15" s="728"/>
      <c r="CP15" s="728"/>
      <c r="CQ15" s="729"/>
      <c r="CR15" s="727"/>
      <c r="CS15" s="728"/>
      <c r="CT15" s="728"/>
      <c r="CU15" s="728"/>
      <c r="CV15" s="729"/>
      <c r="CW15" s="727"/>
      <c r="CX15" s="728"/>
      <c r="CY15" s="728"/>
      <c r="CZ15" s="728"/>
      <c r="DA15" s="729"/>
      <c r="DB15" s="727"/>
      <c r="DC15" s="728"/>
      <c r="DD15" s="728"/>
      <c r="DE15" s="728"/>
      <c r="DF15" s="729"/>
      <c r="DG15" s="727"/>
      <c r="DH15" s="728"/>
      <c r="DI15" s="728"/>
      <c r="DJ15" s="728"/>
      <c r="DK15" s="729"/>
      <c r="DL15" s="727"/>
      <c r="DM15" s="728"/>
      <c r="DN15" s="728"/>
      <c r="DO15" s="728"/>
      <c r="DP15" s="729"/>
      <c r="DQ15" s="727"/>
      <c r="DR15" s="728"/>
      <c r="DS15" s="728"/>
      <c r="DT15" s="728"/>
      <c r="DU15" s="729"/>
      <c r="DV15" s="724"/>
      <c r="DW15" s="725"/>
      <c r="DX15" s="725"/>
      <c r="DY15" s="725"/>
      <c r="DZ15" s="730"/>
      <c r="EA15" s="71"/>
    </row>
    <row r="16" spans="1:131" s="51" customFormat="1" ht="26.25" customHeight="1" x14ac:dyDescent="0.15">
      <c r="A16" s="56">
        <v>10</v>
      </c>
      <c r="B16" s="724"/>
      <c r="C16" s="725"/>
      <c r="D16" s="725"/>
      <c r="E16" s="725"/>
      <c r="F16" s="725"/>
      <c r="G16" s="725"/>
      <c r="H16" s="725"/>
      <c r="I16" s="725"/>
      <c r="J16" s="725"/>
      <c r="K16" s="725"/>
      <c r="L16" s="725"/>
      <c r="M16" s="725"/>
      <c r="N16" s="725"/>
      <c r="O16" s="725"/>
      <c r="P16" s="726"/>
      <c r="Q16" s="968"/>
      <c r="R16" s="969"/>
      <c r="S16" s="969"/>
      <c r="T16" s="969"/>
      <c r="U16" s="969"/>
      <c r="V16" s="969"/>
      <c r="W16" s="969"/>
      <c r="X16" s="969"/>
      <c r="Y16" s="969"/>
      <c r="Z16" s="969"/>
      <c r="AA16" s="969"/>
      <c r="AB16" s="969"/>
      <c r="AC16" s="969"/>
      <c r="AD16" s="969"/>
      <c r="AE16" s="973"/>
      <c r="AF16" s="991"/>
      <c r="AG16" s="728"/>
      <c r="AH16" s="728"/>
      <c r="AI16" s="728"/>
      <c r="AJ16" s="992"/>
      <c r="AK16" s="972"/>
      <c r="AL16" s="969"/>
      <c r="AM16" s="969"/>
      <c r="AN16" s="969"/>
      <c r="AO16" s="969"/>
      <c r="AP16" s="969"/>
      <c r="AQ16" s="969"/>
      <c r="AR16" s="969"/>
      <c r="AS16" s="969"/>
      <c r="AT16" s="969"/>
      <c r="AU16" s="970"/>
      <c r="AV16" s="970"/>
      <c r="AW16" s="970"/>
      <c r="AX16" s="970"/>
      <c r="AY16" s="971"/>
      <c r="AZ16" s="60"/>
      <c r="BA16" s="60"/>
      <c r="BB16" s="60"/>
      <c r="BC16" s="60"/>
      <c r="BD16" s="60"/>
      <c r="BE16" s="71"/>
      <c r="BF16" s="71"/>
      <c r="BG16" s="71"/>
      <c r="BH16" s="71"/>
      <c r="BI16" s="71"/>
      <c r="BJ16" s="71"/>
      <c r="BK16" s="71"/>
      <c r="BL16" s="71"/>
      <c r="BM16" s="71"/>
      <c r="BN16" s="71"/>
      <c r="BO16" s="71"/>
      <c r="BP16" s="71"/>
      <c r="BQ16" s="56">
        <v>10</v>
      </c>
      <c r="BR16" s="76"/>
      <c r="BS16" s="724"/>
      <c r="BT16" s="725"/>
      <c r="BU16" s="725"/>
      <c r="BV16" s="725"/>
      <c r="BW16" s="725"/>
      <c r="BX16" s="725"/>
      <c r="BY16" s="725"/>
      <c r="BZ16" s="725"/>
      <c r="CA16" s="725"/>
      <c r="CB16" s="725"/>
      <c r="CC16" s="725"/>
      <c r="CD16" s="725"/>
      <c r="CE16" s="725"/>
      <c r="CF16" s="725"/>
      <c r="CG16" s="726"/>
      <c r="CH16" s="727"/>
      <c r="CI16" s="728"/>
      <c r="CJ16" s="728"/>
      <c r="CK16" s="728"/>
      <c r="CL16" s="729"/>
      <c r="CM16" s="727"/>
      <c r="CN16" s="728"/>
      <c r="CO16" s="728"/>
      <c r="CP16" s="728"/>
      <c r="CQ16" s="729"/>
      <c r="CR16" s="727"/>
      <c r="CS16" s="728"/>
      <c r="CT16" s="728"/>
      <c r="CU16" s="728"/>
      <c r="CV16" s="729"/>
      <c r="CW16" s="727"/>
      <c r="CX16" s="728"/>
      <c r="CY16" s="728"/>
      <c r="CZ16" s="728"/>
      <c r="DA16" s="729"/>
      <c r="DB16" s="727"/>
      <c r="DC16" s="728"/>
      <c r="DD16" s="728"/>
      <c r="DE16" s="728"/>
      <c r="DF16" s="729"/>
      <c r="DG16" s="727"/>
      <c r="DH16" s="728"/>
      <c r="DI16" s="728"/>
      <c r="DJ16" s="728"/>
      <c r="DK16" s="729"/>
      <c r="DL16" s="727"/>
      <c r="DM16" s="728"/>
      <c r="DN16" s="728"/>
      <c r="DO16" s="728"/>
      <c r="DP16" s="729"/>
      <c r="DQ16" s="727"/>
      <c r="DR16" s="728"/>
      <c r="DS16" s="728"/>
      <c r="DT16" s="728"/>
      <c r="DU16" s="729"/>
      <c r="DV16" s="724"/>
      <c r="DW16" s="725"/>
      <c r="DX16" s="725"/>
      <c r="DY16" s="725"/>
      <c r="DZ16" s="730"/>
      <c r="EA16" s="71"/>
    </row>
    <row r="17" spans="1:131" s="51" customFormat="1" ht="26.25" customHeight="1" x14ac:dyDescent="0.15">
      <c r="A17" s="56">
        <v>11</v>
      </c>
      <c r="B17" s="724"/>
      <c r="C17" s="725"/>
      <c r="D17" s="725"/>
      <c r="E17" s="725"/>
      <c r="F17" s="725"/>
      <c r="G17" s="725"/>
      <c r="H17" s="725"/>
      <c r="I17" s="725"/>
      <c r="J17" s="725"/>
      <c r="K17" s="725"/>
      <c r="L17" s="725"/>
      <c r="M17" s="725"/>
      <c r="N17" s="725"/>
      <c r="O17" s="725"/>
      <c r="P17" s="726"/>
      <c r="Q17" s="968"/>
      <c r="R17" s="969"/>
      <c r="S17" s="969"/>
      <c r="T17" s="969"/>
      <c r="U17" s="969"/>
      <c r="V17" s="969"/>
      <c r="W17" s="969"/>
      <c r="X17" s="969"/>
      <c r="Y17" s="969"/>
      <c r="Z17" s="969"/>
      <c r="AA17" s="969"/>
      <c r="AB17" s="969"/>
      <c r="AC17" s="969"/>
      <c r="AD17" s="969"/>
      <c r="AE17" s="973"/>
      <c r="AF17" s="991"/>
      <c r="AG17" s="728"/>
      <c r="AH17" s="728"/>
      <c r="AI17" s="728"/>
      <c r="AJ17" s="992"/>
      <c r="AK17" s="972"/>
      <c r="AL17" s="969"/>
      <c r="AM17" s="969"/>
      <c r="AN17" s="969"/>
      <c r="AO17" s="969"/>
      <c r="AP17" s="969"/>
      <c r="AQ17" s="969"/>
      <c r="AR17" s="969"/>
      <c r="AS17" s="969"/>
      <c r="AT17" s="969"/>
      <c r="AU17" s="970"/>
      <c r="AV17" s="970"/>
      <c r="AW17" s="970"/>
      <c r="AX17" s="970"/>
      <c r="AY17" s="971"/>
      <c r="AZ17" s="60"/>
      <c r="BA17" s="60"/>
      <c r="BB17" s="60"/>
      <c r="BC17" s="60"/>
      <c r="BD17" s="60"/>
      <c r="BE17" s="71"/>
      <c r="BF17" s="71"/>
      <c r="BG17" s="71"/>
      <c r="BH17" s="71"/>
      <c r="BI17" s="71"/>
      <c r="BJ17" s="71"/>
      <c r="BK17" s="71"/>
      <c r="BL17" s="71"/>
      <c r="BM17" s="71"/>
      <c r="BN17" s="71"/>
      <c r="BO17" s="71"/>
      <c r="BP17" s="71"/>
      <c r="BQ17" s="56">
        <v>11</v>
      </c>
      <c r="BR17" s="76"/>
      <c r="BS17" s="724"/>
      <c r="BT17" s="725"/>
      <c r="BU17" s="725"/>
      <c r="BV17" s="725"/>
      <c r="BW17" s="725"/>
      <c r="BX17" s="725"/>
      <c r="BY17" s="725"/>
      <c r="BZ17" s="725"/>
      <c r="CA17" s="725"/>
      <c r="CB17" s="725"/>
      <c r="CC17" s="725"/>
      <c r="CD17" s="725"/>
      <c r="CE17" s="725"/>
      <c r="CF17" s="725"/>
      <c r="CG17" s="726"/>
      <c r="CH17" s="727"/>
      <c r="CI17" s="728"/>
      <c r="CJ17" s="728"/>
      <c r="CK17" s="728"/>
      <c r="CL17" s="729"/>
      <c r="CM17" s="727"/>
      <c r="CN17" s="728"/>
      <c r="CO17" s="728"/>
      <c r="CP17" s="728"/>
      <c r="CQ17" s="729"/>
      <c r="CR17" s="727"/>
      <c r="CS17" s="728"/>
      <c r="CT17" s="728"/>
      <c r="CU17" s="728"/>
      <c r="CV17" s="729"/>
      <c r="CW17" s="727"/>
      <c r="CX17" s="728"/>
      <c r="CY17" s="728"/>
      <c r="CZ17" s="728"/>
      <c r="DA17" s="729"/>
      <c r="DB17" s="727"/>
      <c r="DC17" s="728"/>
      <c r="DD17" s="728"/>
      <c r="DE17" s="728"/>
      <c r="DF17" s="729"/>
      <c r="DG17" s="727"/>
      <c r="DH17" s="728"/>
      <c r="DI17" s="728"/>
      <c r="DJ17" s="728"/>
      <c r="DK17" s="729"/>
      <c r="DL17" s="727"/>
      <c r="DM17" s="728"/>
      <c r="DN17" s="728"/>
      <c r="DO17" s="728"/>
      <c r="DP17" s="729"/>
      <c r="DQ17" s="727"/>
      <c r="DR17" s="728"/>
      <c r="DS17" s="728"/>
      <c r="DT17" s="728"/>
      <c r="DU17" s="729"/>
      <c r="DV17" s="724"/>
      <c r="DW17" s="725"/>
      <c r="DX17" s="725"/>
      <c r="DY17" s="725"/>
      <c r="DZ17" s="730"/>
      <c r="EA17" s="71"/>
    </row>
    <row r="18" spans="1:131" s="51" customFormat="1" ht="26.25" customHeight="1" x14ac:dyDescent="0.15">
      <c r="A18" s="56">
        <v>12</v>
      </c>
      <c r="B18" s="724"/>
      <c r="C18" s="725"/>
      <c r="D18" s="725"/>
      <c r="E18" s="725"/>
      <c r="F18" s="725"/>
      <c r="G18" s="725"/>
      <c r="H18" s="725"/>
      <c r="I18" s="725"/>
      <c r="J18" s="725"/>
      <c r="K18" s="725"/>
      <c r="L18" s="725"/>
      <c r="M18" s="725"/>
      <c r="N18" s="725"/>
      <c r="O18" s="725"/>
      <c r="P18" s="726"/>
      <c r="Q18" s="968"/>
      <c r="R18" s="969"/>
      <c r="S18" s="969"/>
      <c r="T18" s="969"/>
      <c r="U18" s="969"/>
      <c r="V18" s="969"/>
      <c r="W18" s="969"/>
      <c r="X18" s="969"/>
      <c r="Y18" s="969"/>
      <c r="Z18" s="969"/>
      <c r="AA18" s="969"/>
      <c r="AB18" s="969"/>
      <c r="AC18" s="969"/>
      <c r="AD18" s="969"/>
      <c r="AE18" s="973"/>
      <c r="AF18" s="991"/>
      <c r="AG18" s="728"/>
      <c r="AH18" s="728"/>
      <c r="AI18" s="728"/>
      <c r="AJ18" s="992"/>
      <c r="AK18" s="972"/>
      <c r="AL18" s="969"/>
      <c r="AM18" s="969"/>
      <c r="AN18" s="969"/>
      <c r="AO18" s="969"/>
      <c r="AP18" s="969"/>
      <c r="AQ18" s="969"/>
      <c r="AR18" s="969"/>
      <c r="AS18" s="969"/>
      <c r="AT18" s="969"/>
      <c r="AU18" s="970"/>
      <c r="AV18" s="970"/>
      <c r="AW18" s="970"/>
      <c r="AX18" s="970"/>
      <c r="AY18" s="971"/>
      <c r="AZ18" s="60"/>
      <c r="BA18" s="60"/>
      <c r="BB18" s="60"/>
      <c r="BC18" s="60"/>
      <c r="BD18" s="60"/>
      <c r="BE18" s="71"/>
      <c r="BF18" s="71"/>
      <c r="BG18" s="71"/>
      <c r="BH18" s="71"/>
      <c r="BI18" s="71"/>
      <c r="BJ18" s="71"/>
      <c r="BK18" s="71"/>
      <c r="BL18" s="71"/>
      <c r="BM18" s="71"/>
      <c r="BN18" s="71"/>
      <c r="BO18" s="71"/>
      <c r="BP18" s="71"/>
      <c r="BQ18" s="56">
        <v>12</v>
      </c>
      <c r="BR18" s="76"/>
      <c r="BS18" s="724"/>
      <c r="BT18" s="725"/>
      <c r="BU18" s="725"/>
      <c r="BV18" s="725"/>
      <c r="BW18" s="725"/>
      <c r="BX18" s="725"/>
      <c r="BY18" s="725"/>
      <c r="BZ18" s="725"/>
      <c r="CA18" s="725"/>
      <c r="CB18" s="725"/>
      <c r="CC18" s="725"/>
      <c r="CD18" s="725"/>
      <c r="CE18" s="725"/>
      <c r="CF18" s="725"/>
      <c r="CG18" s="726"/>
      <c r="CH18" s="727"/>
      <c r="CI18" s="728"/>
      <c r="CJ18" s="728"/>
      <c r="CK18" s="728"/>
      <c r="CL18" s="729"/>
      <c r="CM18" s="727"/>
      <c r="CN18" s="728"/>
      <c r="CO18" s="728"/>
      <c r="CP18" s="728"/>
      <c r="CQ18" s="729"/>
      <c r="CR18" s="727"/>
      <c r="CS18" s="728"/>
      <c r="CT18" s="728"/>
      <c r="CU18" s="728"/>
      <c r="CV18" s="729"/>
      <c r="CW18" s="727"/>
      <c r="CX18" s="728"/>
      <c r="CY18" s="728"/>
      <c r="CZ18" s="728"/>
      <c r="DA18" s="729"/>
      <c r="DB18" s="727"/>
      <c r="DC18" s="728"/>
      <c r="DD18" s="728"/>
      <c r="DE18" s="728"/>
      <c r="DF18" s="729"/>
      <c r="DG18" s="727"/>
      <c r="DH18" s="728"/>
      <c r="DI18" s="728"/>
      <c r="DJ18" s="728"/>
      <c r="DK18" s="729"/>
      <c r="DL18" s="727"/>
      <c r="DM18" s="728"/>
      <c r="DN18" s="728"/>
      <c r="DO18" s="728"/>
      <c r="DP18" s="729"/>
      <c r="DQ18" s="727"/>
      <c r="DR18" s="728"/>
      <c r="DS18" s="728"/>
      <c r="DT18" s="728"/>
      <c r="DU18" s="729"/>
      <c r="DV18" s="724"/>
      <c r="DW18" s="725"/>
      <c r="DX18" s="725"/>
      <c r="DY18" s="725"/>
      <c r="DZ18" s="730"/>
      <c r="EA18" s="71"/>
    </row>
    <row r="19" spans="1:131" s="51" customFormat="1" ht="26.25" customHeight="1" x14ac:dyDescent="0.15">
      <c r="A19" s="56">
        <v>13</v>
      </c>
      <c r="B19" s="724"/>
      <c r="C19" s="725"/>
      <c r="D19" s="725"/>
      <c r="E19" s="725"/>
      <c r="F19" s="725"/>
      <c r="G19" s="725"/>
      <c r="H19" s="725"/>
      <c r="I19" s="725"/>
      <c r="J19" s="725"/>
      <c r="K19" s="725"/>
      <c r="L19" s="725"/>
      <c r="M19" s="725"/>
      <c r="N19" s="725"/>
      <c r="O19" s="725"/>
      <c r="P19" s="726"/>
      <c r="Q19" s="968"/>
      <c r="R19" s="969"/>
      <c r="S19" s="969"/>
      <c r="T19" s="969"/>
      <c r="U19" s="969"/>
      <c r="V19" s="969"/>
      <c r="W19" s="969"/>
      <c r="X19" s="969"/>
      <c r="Y19" s="969"/>
      <c r="Z19" s="969"/>
      <c r="AA19" s="969"/>
      <c r="AB19" s="969"/>
      <c r="AC19" s="969"/>
      <c r="AD19" s="969"/>
      <c r="AE19" s="973"/>
      <c r="AF19" s="991"/>
      <c r="AG19" s="728"/>
      <c r="AH19" s="728"/>
      <c r="AI19" s="728"/>
      <c r="AJ19" s="992"/>
      <c r="AK19" s="972"/>
      <c r="AL19" s="969"/>
      <c r="AM19" s="969"/>
      <c r="AN19" s="969"/>
      <c r="AO19" s="969"/>
      <c r="AP19" s="969"/>
      <c r="AQ19" s="969"/>
      <c r="AR19" s="969"/>
      <c r="AS19" s="969"/>
      <c r="AT19" s="969"/>
      <c r="AU19" s="970"/>
      <c r="AV19" s="970"/>
      <c r="AW19" s="970"/>
      <c r="AX19" s="970"/>
      <c r="AY19" s="971"/>
      <c r="AZ19" s="60"/>
      <c r="BA19" s="60"/>
      <c r="BB19" s="60"/>
      <c r="BC19" s="60"/>
      <c r="BD19" s="60"/>
      <c r="BE19" s="71"/>
      <c r="BF19" s="71"/>
      <c r="BG19" s="71"/>
      <c r="BH19" s="71"/>
      <c r="BI19" s="71"/>
      <c r="BJ19" s="71"/>
      <c r="BK19" s="71"/>
      <c r="BL19" s="71"/>
      <c r="BM19" s="71"/>
      <c r="BN19" s="71"/>
      <c r="BO19" s="71"/>
      <c r="BP19" s="71"/>
      <c r="BQ19" s="56">
        <v>13</v>
      </c>
      <c r="BR19" s="76"/>
      <c r="BS19" s="724"/>
      <c r="BT19" s="725"/>
      <c r="BU19" s="725"/>
      <c r="BV19" s="725"/>
      <c r="BW19" s="725"/>
      <c r="BX19" s="725"/>
      <c r="BY19" s="725"/>
      <c r="BZ19" s="725"/>
      <c r="CA19" s="725"/>
      <c r="CB19" s="725"/>
      <c r="CC19" s="725"/>
      <c r="CD19" s="725"/>
      <c r="CE19" s="725"/>
      <c r="CF19" s="725"/>
      <c r="CG19" s="726"/>
      <c r="CH19" s="727"/>
      <c r="CI19" s="728"/>
      <c r="CJ19" s="728"/>
      <c r="CK19" s="728"/>
      <c r="CL19" s="729"/>
      <c r="CM19" s="727"/>
      <c r="CN19" s="728"/>
      <c r="CO19" s="728"/>
      <c r="CP19" s="728"/>
      <c r="CQ19" s="729"/>
      <c r="CR19" s="727"/>
      <c r="CS19" s="728"/>
      <c r="CT19" s="728"/>
      <c r="CU19" s="728"/>
      <c r="CV19" s="729"/>
      <c r="CW19" s="727"/>
      <c r="CX19" s="728"/>
      <c r="CY19" s="728"/>
      <c r="CZ19" s="728"/>
      <c r="DA19" s="729"/>
      <c r="DB19" s="727"/>
      <c r="DC19" s="728"/>
      <c r="DD19" s="728"/>
      <c r="DE19" s="728"/>
      <c r="DF19" s="729"/>
      <c r="DG19" s="727"/>
      <c r="DH19" s="728"/>
      <c r="DI19" s="728"/>
      <c r="DJ19" s="728"/>
      <c r="DK19" s="729"/>
      <c r="DL19" s="727"/>
      <c r="DM19" s="728"/>
      <c r="DN19" s="728"/>
      <c r="DO19" s="728"/>
      <c r="DP19" s="729"/>
      <c r="DQ19" s="727"/>
      <c r="DR19" s="728"/>
      <c r="DS19" s="728"/>
      <c r="DT19" s="728"/>
      <c r="DU19" s="729"/>
      <c r="DV19" s="724"/>
      <c r="DW19" s="725"/>
      <c r="DX19" s="725"/>
      <c r="DY19" s="725"/>
      <c r="DZ19" s="730"/>
      <c r="EA19" s="71"/>
    </row>
    <row r="20" spans="1:131" s="51" customFormat="1" ht="26.25" customHeight="1" x14ac:dyDescent="0.15">
      <c r="A20" s="56">
        <v>14</v>
      </c>
      <c r="B20" s="724"/>
      <c r="C20" s="725"/>
      <c r="D20" s="725"/>
      <c r="E20" s="725"/>
      <c r="F20" s="725"/>
      <c r="G20" s="725"/>
      <c r="H20" s="725"/>
      <c r="I20" s="725"/>
      <c r="J20" s="725"/>
      <c r="K20" s="725"/>
      <c r="L20" s="725"/>
      <c r="M20" s="725"/>
      <c r="N20" s="725"/>
      <c r="O20" s="725"/>
      <c r="P20" s="726"/>
      <c r="Q20" s="968"/>
      <c r="R20" s="969"/>
      <c r="S20" s="969"/>
      <c r="T20" s="969"/>
      <c r="U20" s="969"/>
      <c r="V20" s="969"/>
      <c r="W20" s="969"/>
      <c r="X20" s="969"/>
      <c r="Y20" s="969"/>
      <c r="Z20" s="969"/>
      <c r="AA20" s="969"/>
      <c r="AB20" s="969"/>
      <c r="AC20" s="969"/>
      <c r="AD20" s="969"/>
      <c r="AE20" s="973"/>
      <c r="AF20" s="991"/>
      <c r="AG20" s="728"/>
      <c r="AH20" s="728"/>
      <c r="AI20" s="728"/>
      <c r="AJ20" s="992"/>
      <c r="AK20" s="972"/>
      <c r="AL20" s="969"/>
      <c r="AM20" s="969"/>
      <c r="AN20" s="969"/>
      <c r="AO20" s="969"/>
      <c r="AP20" s="969"/>
      <c r="AQ20" s="969"/>
      <c r="AR20" s="969"/>
      <c r="AS20" s="969"/>
      <c r="AT20" s="969"/>
      <c r="AU20" s="970"/>
      <c r="AV20" s="970"/>
      <c r="AW20" s="970"/>
      <c r="AX20" s="970"/>
      <c r="AY20" s="971"/>
      <c r="AZ20" s="60"/>
      <c r="BA20" s="60"/>
      <c r="BB20" s="60"/>
      <c r="BC20" s="60"/>
      <c r="BD20" s="60"/>
      <c r="BE20" s="71"/>
      <c r="BF20" s="71"/>
      <c r="BG20" s="71"/>
      <c r="BH20" s="71"/>
      <c r="BI20" s="71"/>
      <c r="BJ20" s="71"/>
      <c r="BK20" s="71"/>
      <c r="BL20" s="71"/>
      <c r="BM20" s="71"/>
      <c r="BN20" s="71"/>
      <c r="BO20" s="71"/>
      <c r="BP20" s="71"/>
      <c r="BQ20" s="56">
        <v>14</v>
      </c>
      <c r="BR20" s="76"/>
      <c r="BS20" s="724"/>
      <c r="BT20" s="725"/>
      <c r="BU20" s="725"/>
      <c r="BV20" s="725"/>
      <c r="BW20" s="725"/>
      <c r="BX20" s="725"/>
      <c r="BY20" s="725"/>
      <c r="BZ20" s="725"/>
      <c r="CA20" s="725"/>
      <c r="CB20" s="725"/>
      <c r="CC20" s="725"/>
      <c r="CD20" s="725"/>
      <c r="CE20" s="725"/>
      <c r="CF20" s="725"/>
      <c r="CG20" s="726"/>
      <c r="CH20" s="727"/>
      <c r="CI20" s="728"/>
      <c r="CJ20" s="728"/>
      <c r="CK20" s="728"/>
      <c r="CL20" s="729"/>
      <c r="CM20" s="727"/>
      <c r="CN20" s="728"/>
      <c r="CO20" s="728"/>
      <c r="CP20" s="728"/>
      <c r="CQ20" s="729"/>
      <c r="CR20" s="727"/>
      <c r="CS20" s="728"/>
      <c r="CT20" s="728"/>
      <c r="CU20" s="728"/>
      <c r="CV20" s="729"/>
      <c r="CW20" s="727"/>
      <c r="CX20" s="728"/>
      <c r="CY20" s="728"/>
      <c r="CZ20" s="728"/>
      <c r="DA20" s="729"/>
      <c r="DB20" s="727"/>
      <c r="DC20" s="728"/>
      <c r="DD20" s="728"/>
      <c r="DE20" s="728"/>
      <c r="DF20" s="729"/>
      <c r="DG20" s="727"/>
      <c r="DH20" s="728"/>
      <c r="DI20" s="728"/>
      <c r="DJ20" s="728"/>
      <c r="DK20" s="729"/>
      <c r="DL20" s="727"/>
      <c r="DM20" s="728"/>
      <c r="DN20" s="728"/>
      <c r="DO20" s="728"/>
      <c r="DP20" s="729"/>
      <c r="DQ20" s="727"/>
      <c r="DR20" s="728"/>
      <c r="DS20" s="728"/>
      <c r="DT20" s="728"/>
      <c r="DU20" s="729"/>
      <c r="DV20" s="724"/>
      <c r="DW20" s="725"/>
      <c r="DX20" s="725"/>
      <c r="DY20" s="725"/>
      <c r="DZ20" s="730"/>
      <c r="EA20" s="71"/>
    </row>
    <row r="21" spans="1:131" s="51" customFormat="1" ht="26.25" customHeight="1" x14ac:dyDescent="0.15">
      <c r="A21" s="56">
        <v>15</v>
      </c>
      <c r="B21" s="724"/>
      <c r="C21" s="725"/>
      <c r="D21" s="725"/>
      <c r="E21" s="725"/>
      <c r="F21" s="725"/>
      <c r="G21" s="725"/>
      <c r="H21" s="725"/>
      <c r="I21" s="725"/>
      <c r="J21" s="725"/>
      <c r="K21" s="725"/>
      <c r="L21" s="725"/>
      <c r="M21" s="725"/>
      <c r="N21" s="725"/>
      <c r="O21" s="725"/>
      <c r="P21" s="726"/>
      <c r="Q21" s="968"/>
      <c r="R21" s="969"/>
      <c r="S21" s="969"/>
      <c r="T21" s="969"/>
      <c r="U21" s="969"/>
      <c r="V21" s="969"/>
      <c r="W21" s="969"/>
      <c r="X21" s="969"/>
      <c r="Y21" s="969"/>
      <c r="Z21" s="969"/>
      <c r="AA21" s="969"/>
      <c r="AB21" s="969"/>
      <c r="AC21" s="969"/>
      <c r="AD21" s="969"/>
      <c r="AE21" s="973"/>
      <c r="AF21" s="991"/>
      <c r="AG21" s="728"/>
      <c r="AH21" s="728"/>
      <c r="AI21" s="728"/>
      <c r="AJ21" s="992"/>
      <c r="AK21" s="972"/>
      <c r="AL21" s="969"/>
      <c r="AM21" s="969"/>
      <c r="AN21" s="969"/>
      <c r="AO21" s="969"/>
      <c r="AP21" s="969"/>
      <c r="AQ21" s="969"/>
      <c r="AR21" s="969"/>
      <c r="AS21" s="969"/>
      <c r="AT21" s="969"/>
      <c r="AU21" s="970"/>
      <c r="AV21" s="970"/>
      <c r="AW21" s="970"/>
      <c r="AX21" s="970"/>
      <c r="AY21" s="971"/>
      <c r="AZ21" s="60"/>
      <c r="BA21" s="60"/>
      <c r="BB21" s="60"/>
      <c r="BC21" s="60"/>
      <c r="BD21" s="60"/>
      <c r="BE21" s="71"/>
      <c r="BF21" s="71"/>
      <c r="BG21" s="71"/>
      <c r="BH21" s="71"/>
      <c r="BI21" s="71"/>
      <c r="BJ21" s="71"/>
      <c r="BK21" s="71"/>
      <c r="BL21" s="71"/>
      <c r="BM21" s="71"/>
      <c r="BN21" s="71"/>
      <c r="BO21" s="71"/>
      <c r="BP21" s="71"/>
      <c r="BQ21" s="56">
        <v>15</v>
      </c>
      <c r="BR21" s="76"/>
      <c r="BS21" s="724"/>
      <c r="BT21" s="725"/>
      <c r="BU21" s="725"/>
      <c r="BV21" s="725"/>
      <c r="BW21" s="725"/>
      <c r="BX21" s="725"/>
      <c r="BY21" s="725"/>
      <c r="BZ21" s="725"/>
      <c r="CA21" s="725"/>
      <c r="CB21" s="725"/>
      <c r="CC21" s="725"/>
      <c r="CD21" s="725"/>
      <c r="CE21" s="725"/>
      <c r="CF21" s="725"/>
      <c r="CG21" s="726"/>
      <c r="CH21" s="727"/>
      <c r="CI21" s="728"/>
      <c r="CJ21" s="728"/>
      <c r="CK21" s="728"/>
      <c r="CL21" s="729"/>
      <c r="CM21" s="727"/>
      <c r="CN21" s="728"/>
      <c r="CO21" s="728"/>
      <c r="CP21" s="728"/>
      <c r="CQ21" s="729"/>
      <c r="CR21" s="727"/>
      <c r="CS21" s="728"/>
      <c r="CT21" s="728"/>
      <c r="CU21" s="728"/>
      <c r="CV21" s="729"/>
      <c r="CW21" s="727"/>
      <c r="CX21" s="728"/>
      <c r="CY21" s="728"/>
      <c r="CZ21" s="728"/>
      <c r="DA21" s="729"/>
      <c r="DB21" s="727"/>
      <c r="DC21" s="728"/>
      <c r="DD21" s="728"/>
      <c r="DE21" s="728"/>
      <c r="DF21" s="729"/>
      <c r="DG21" s="727"/>
      <c r="DH21" s="728"/>
      <c r="DI21" s="728"/>
      <c r="DJ21" s="728"/>
      <c r="DK21" s="729"/>
      <c r="DL21" s="727"/>
      <c r="DM21" s="728"/>
      <c r="DN21" s="728"/>
      <c r="DO21" s="728"/>
      <c r="DP21" s="729"/>
      <c r="DQ21" s="727"/>
      <c r="DR21" s="728"/>
      <c r="DS21" s="728"/>
      <c r="DT21" s="728"/>
      <c r="DU21" s="729"/>
      <c r="DV21" s="724"/>
      <c r="DW21" s="725"/>
      <c r="DX21" s="725"/>
      <c r="DY21" s="725"/>
      <c r="DZ21" s="730"/>
      <c r="EA21" s="71"/>
    </row>
    <row r="22" spans="1:131" s="51" customFormat="1" ht="26.25" customHeight="1" x14ac:dyDescent="0.15">
      <c r="A22" s="56">
        <v>16</v>
      </c>
      <c r="B22" s="724"/>
      <c r="C22" s="725"/>
      <c r="D22" s="725"/>
      <c r="E22" s="725"/>
      <c r="F22" s="725"/>
      <c r="G22" s="725"/>
      <c r="H22" s="725"/>
      <c r="I22" s="725"/>
      <c r="J22" s="725"/>
      <c r="K22" s="725"/>
      <c r="L22" s="725"/>
      <c r="M22" s="725"/>
      <c r="N22" s="725"/>
      <c r="O22" s="725"/>
      <c r="P22" s="726"/>
      <c r="Q22" s="1012"/>
      <c r="R22" s="1013"/>
      <c r="S22" s="1013"/>
      <c r="T22" s="1013"/>
      <c r="U22" s="1013"/>
      <c r="V22" s="1013"/>
      <c r="W22" s="1013"/>
      <c r="X22" s="1013"/>
      <c r="Y22" s="1013"/>
      <c r="Z22" s="1013"/>
      <c r="AA22" s="1013"/>
      <c r="AB22" s="1013"/>
      <c r="AC22" s="1013"/>
      <c r="AD22" s="1013"/>
      <c r="AE22" s="1014"/>
      <c r="AF22" s="991"/>
      <c r="AG22" s="728"/>
      <c r="AH22" s="728"/>
      <c r="AI22" s="728"/>
      <c r="AJ22" s="992"/>
      <c r="AK22" s="1015"/>
      <c r="AL22" s="1013"/>
      <c r="AM22" s="1013"/>
      <c r="AN22" s="1013"/>
      <c r="AO22" s="1013"/>
      <c r="AP22" s="1013"/>
      <c r="AQ22" s="1013"/>
      <c r="AR22" s="1013"/>
      <c r="AS22" s="1013"/>
      <c r="AT22" s="1013"/>
      <c r="AU22" s="1016"/>
      <c r="AV22" s="1016"/>
      <c r="AW22" s="1016"/>
      <c r="AX22" s="1016"/>
      <c r="AY22" s="1017"/>
      <c r="AZ22" s="996" t="s">
        <v>464</v>
      </c>
      <c r="BA22" s="996"/>
      <c r="BB22" s="996"/>
      <c r="BC22" s="996"/>
      <c r="BD22" s="997"/>
      <c r="BE22" s="71"/>
      <c r="BF22" s="71"/>
      <c r="BG22" s="71"/>
      <c r="BH22" s="71"/>
      <c r="BI22" s="71"/>
      <c r="BJ22" s="71"/>
      <c r="BK22" s="71"/>
      <c r="BL22" s="71"/>
      <c r="BM22" s="71"/>
      <c r="BN22" s="71"/>
      <c r="BO22" s="71"/>
      <c r="BP22" s="71"/>
      <c r="BQ22" s="56">
        <v>16</v>
      </c>
      <c r="BR22" s="76"/>
      <c r="BS22" s="724"/>
      <c r="BT22" s="725"/>
      <c r="BU22" s="725"/>
      <c r="BV22" s="725"/>
      <c r="BW22" s="725"/>
      <c r="BX22" s="725"/>
      <c r="BY22" s="725"/>
      <c r="BZ22" s="725"/>
      <c r="CA22" s="725"/>
      <c r="CB22" s="725"/>
      <c r="CC22" s="725"/>
      <c r="CD22" s="725"/>
      <c r="CE22" s="725"/>
      <c r="CF22" s="725"/>
      <c r="CG22" s="726"/>
      <c r="CH22" s="727"/>
      <c r="CI22" s="728"/>
      <c r="CJ22" s="728"/>
      <c r="CK22" s="728"/>
      <c r="CL22" s="729"/>
      <c r="CM22" s="727"/>
      <c r="CN22" s="728"/>
      <c r="CO22" s="728"/>
      <c r="CP22" s="728"/>
      <c r="CQ22" s="729"/>
      <c r="CR22" s="727"/>
      <c r="CS22" s="728"/>
      <c r="CT22" s="728"/>
      <c r="CU22" s="728"/>
      <c r="CV22" s="729"/>
      <c r="CW22" s="727"/>
      <c r="CX22" s="728"/>
      <c r="CY22" s="728"/>
      <c r="CZ22" s="728"/>
      <c r="DA22" s="729"/>
      <c r="DB22" s="727"/>
      <c r="DC22" s="728"/>
      <c r="DD22" s="728"/>
      <c r="DE22" s="728"/>
      <c r="DF22" s="729"/>
      <c r="DG22" s="727"/>
      <c r="DH22" s="728"/>
      <c r="DI22" s="728"/>
      <c r="DJ22" s="728"/>
      <c r="DK22" s="729"/>
      <c r="DL22" s="727"/>
      <c r="DM22" s="728"/>
      <c r="DN22" s="728"/>
      <c r="DO22" s="728"/>
      <c r="DP22" s="729"/>
      <c r="DQ22" s="727"/>
      <c r="DR22" s="728"/>
      <c r="DS22" s="728"/>
      <c r="DT22" s="728"/>
      <c r="DU22" s="729"/>
      <c r="DV22" s="724"/>
      <c r="DW22" s="725"/>
      <c r="DX22" s="725"/>
      <c r="DY22" s="725"/>
      <c r="DZ22" s="730"/>
      <c r="EA22" s="71"/>
    </row>
    <row r="23" spans="1:131" s="51" customFormat="1" ht="26.25" customHeight="1" x14ac:dyDescent="0.15">
      <c r="A23" s="57" t="s">
        <v>256</v>
      </c>
      <c r="B23" s="946" t="s">
        <v>308</v>
      </c>
      <c r="C23" s="947"/>
      <c r="D23" s="947"/>
      <c r="E23" s="947"/>
      <c r="F23" s="947"/>
      <c r="G23" s="947"/>
      <c r="H23" s="947"/>
      <c r="I23" s="947"/>
      <c r="J23" s="947"/>
      <c r="K23" s="947"/>
      <c r="L23" s="947"/>
      <c r="M23" s="947"/>
      <c r="N23" s="947"/>
      <c r="O23" s="947"/>
      <c r="P23" s="948"/>
      <c r="Q23" s="1010">
        <v>7001</v>
      </c>
      <c r="R23" s="958"/>
      <c r="S23" s="958"/>
      <c r="T23" s="958"/>
      <c r="U23" s="958"/>
      <c r="V23" s="958">
        <v>6912</v>
      </c>
      <c r="W23" s="958"/>
      <c r="X23" s="958"/>
      <c r="Y23" s="958"/>
      <c r="Z23" s="958"/>
      <c r="AA23" s="958">
        <v>89</v>
      </c>
      <c r="AB23" s="958"/>
      <c r="AC23" s="958"/>
      <c r="AD23" s="958"/>
      <c r="AE23" s="1011"/>
      <c r="AF23" s="982">
        <v>43</v>
      </c>
      <c r="AG23" s="958"/>
      <c r="AH23" s="958"/>
      <c r="AI23" s="958"/>
      <c r="AJ23" s="983"/>
      <c r="AK23" s="984"/>
      <c r="AL23" s="957"/>
      <c r="AM23" s="957"/>
      <c r="AN23" s="957"/>
      <c r="AO23" s="957"/>
      <c r="AP23" s="958">
        <v>7983</v>
      </c>
      <c r="AQ23" s="958"/>
      <c r="AR23" s="958"/>
      <c r="AS23" s="958"/>
      <c r="AT23" s="958"/>
      <c r="AU23" s="959"/>
      <c r="AV23" s="959"/>
      <c r="AW23" s="959"/>
      <c r="AX23" s="959"/>
      <c r="AY23" s="960"/>
      <c r="AZ23" s="986" t="s">
        <v>206</v>
      </c>
      <c r="BA23" s="953"/>
      <c r="BB23" s="953"/>
      <c r="BC23" s="953"/>
      <c r="BD23" s="987"/>
      <c r="BE23" s="71"/>
      <c r="BF23" s="71"/>
      <c r="BG23" s="71"/>
      <c r="BH23" s="71"/>
      <c r="BI23" s="71"/>
      <c r="BJ23" s="71"/>
      <c r="BK23" s="71"/>
      <c r="BL23" s="71"/>
      <c r="BM23" s="71"/>
      <c r="BN23" s="71"/>
      <c r="BO23" s="71"/>
      <c r="BP23" s="71"/>
      <c r="BQ23" s="56">
        <v>17</v>
      </c>
      <c r="BR23" s="76"/>
      <c r="BS23" s="724"/>
      <c r="BT23" s="725"/>
      <c r="BU23" s="725"/>
      <c r="BV23" s="725"/>
      <c r="BW23" s="725"/>
      <c r="BX23" s="725"/>
      <c r="BY23" s="725"/>
      <c r="BZ23" s="725"/>
      <c r="CA23" s="725"/>
      <c r="CB23" s="725"/>
      <c r="CC23" s="725"/>
      <c r="CD23" s="725"/>
      <c r="CE23" s="725"/>
      <c r="CF23" s="725"/>
      <c r="CG23" s="726"/>
      <c r="CH23" s="727"/>
      <c r="CI23" s="728"/>
      <c r="CJ23" s="728"/>
      <c r="CK23" s="728"/>
      <c r="CL23" s="729"/>
      <c r="CM23" s="727"/>
      <c r="CN23" s="728"/>
      <c r="CO23" s="728"/>
      <c r="CP23" s="728"/>
      <c r="CQ23" s="729"/>
      <c r="CR23" s="727"/>
      <c r="CS23" s="728"/>
      <c r="CT23" s="728"/>
      <c r="CU23" s="728"/>
      <c r="CV23" s="729"/>
      <c r="CW23" s="727"/>
      <c r="CX23" s="728"/>
      <c r="CY23" s="728"/>
      <c r="CZ23" s="728"/>
      <c r="DA23" s="729"/>
      <c r="DB23" s="727"/>
      <c r="DC23" s="728"/>
      <c r="DD23" s="728"/>
      <c r="DE23" s="728"/>
      <c r="DF23" s="729"/>
      <c r="DG23" s="727"/>
      <c r="DH23" s="728"/>
      <c r="DI23" s="728"/>
      <c r="DJ23" s="728"/>
      <c r="DK23" s="729"/>
      <c r="DL23" s="727"/>
      <c r="DM23" s="728"/>
      <c r="DN23" s="728"/>
      <c r="DO23" s="728"/>
      <c r="DP23" s="729"/>
      <c r="DQ23" s="727"/>
      <c r="DR23" s="728"/>
      <c r="DS23" s="728"/>
      <c r="DT23" s="728"/>
      <c r="DU23" s="729"/>
      <c r="DV23" s="724"/>
      <c r="DW23" s="725"/>
      <c r="DX23" s="725"/>
      <c r="DY23" s="725"/>
      <c r="DZ23" s="730"/>
      <c r="EA23" s="71"/>
    </row>
    <row r="24" spans="1:131" s="51" customFormat="1" ht="26.25" customHeight="1" x14ac:dyDescent="0.15">
      <c r="A24" s="1008" t="s">
        <v>391</v>
      </c>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60"/>
      <c r="BA24" s="60"/>
      <c r="BB24" s="60"/>
      <c r="BC24" s="60"/>
      <c r="BD24" s="60"/>
      <c r="BE24" s="71"/>
      <c r="BF24" s="71"/>
      <c r="BG24" s="71"/>
      <c r="BH24" s="71"/>
      <c r="BI24" s="71"/>
      <c r="BJ24" s="71"/>
      <c r="BK24" s="71"/>
      <c r="BL24" s="71"/>
      <c r="BM24" s="71"/>
      <c r="BN24" s="71"/>
      <c r="BO24" s="71"/>
      <c r="BP24" s="71"/>
      <c r="BQ24" s="56">
        <v>18</v>
      </c>
      <c r="BR24" s="76"/>
      <c r="BS24" s="724"/>
      <c r="BT24" s="725"/>
      <c r="BU24" s="725"/>
      <c r="BV24" s="725"/>
      <c r="BW24" s="725"/>
      <c r="BX24" s="725"/>
      <c r="BY24" s="725"/>
      <c r="BZ24" s="725"/>
      <c r="CA24" s="725"/>
      <c r="CB24" s="725"/>
      <c r="CC24" s="725"/>
      <c r="CD24" s="725"/>
      <c r="CE24" s="725"/>
      <c r="CF24" s="725"/>
      <c r="CG24" s="726"/>
      <c r="CH24" s="727"/>
      <c r="CI24" s="728"/>
      <c r="CJ24" s="728"/>
      <c r="CK24" s="728"/>
      <c r="CL24" s="729"/>
      <c r="CM24" s="727"/>
      <c r="CN24" s="728"/>
      <c r="CO24" s="728"/>
      <c r="CP24" s="728"/>
      <c r="CQ24" s="729"/>
      <c r="CR24" s="727"/>
      <c r="CS24" s="728"/>
      <c r="CT24" s="728"/>
      <c r="CU24" s="728"/>
      <c r="CV24" s="729"/>
      <c r="CW24" s="727"/>
      <c r="CX24" s="728"/>
      <c r="CY24" s="728"/>
      <c r="CZ24" s="728"/>
      <c r="DA24" s="729"/>
      <c r="DB24" s="727"/>
      <c r="DC24" s="728"/>
      <c r="DD24" s="728"/>
      <c r="DE24" s="728"/>
      <c r="DF24" s="729"/>
      <c r="DG24" s="727"/>
      <c r="DH24" s="728"/>
      <c r="DI24" s="728"/>
      <c r="DJ24" s="728"/>
      <c r="DK24" s="729"/>
      <c r="DL24" s="727"/>
      <c r="DM24" s="728"/>
      <c r="DN24" s="728"/>
      <c r="DO24" s="728"/>
      <c r="DP24" s="729"/>
      <c r="DQ24" s="727"/>
      <c r="DR24" s="728"/>
      <c r="DS24" s="728"/>
      <c r="DT24" s="728"/>
      <c r="DU24" s="729"/>
      <c r="DV24" s="724"/>
      <c r="DW24" s="725"/>
      <c r="DX24" s="725"/>
      <c r="DY24" s="725"/>
      <c r="DZ24" s="730"/>
      <c r="EA24" s="71"/>
    </row>
    <row r="25" spans="1:131" ht="26.25" customHeight="1" x14ac:dyDescent="0.15">
      <c r="A25" s="1009" t="s">
        <v>426</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60"/>
      <c r="BK25" s="60"/>
      <c r="BL25" s="60"/>
      <c r="BM25" s="60"/>
      <c r="BN25" s="60"/>
      <c r="BO25" s="59"/>
      <c r="BP25" s="59"/>
      <c r="BQ25" s="56">
        <v>19</v>
      </c>
      <c r="BR25" s="76"/>
      <c r="BS25" s="724"/>
      <c r="BT25" s="725"/>
      <c r="BU25" s="725"/>
      <c r="BV25" s="725"/>
      <c r="BW25" s="725"/>
      <c r="BX25" s="725"/>
      <c r="BY25" s="725"/>
      <c r="BZ25" s="725"/>
      <c r="CA25" s="725"/>
      <c r="CB25" s="725"/>
      <c r="CC25" s="725"/>
      <c r="CD25" s="725"/>
      <c r="CE25" s="725"/>
      <c r="CF25" s="725"/>
      <c r="CG25" s="726"/>
      <c r="CH25" s="727"/>
      <c r="CI25" s="728"/>
      <c r="CJ25" s="728"/>
      <c r="CK25" s="728"/>
      <c r="CL25" s="729"/>
      <c r="CM25" s="727"/>
      <c r="CN25" s="728"/>
      <c r="CO25" s="728"/>
      <c r="CP25" s="728"/>
      <c r="CQ25" s="729"/>
      <c r="CR25" s="727"/>
      <c r="CS25" s="728"/>
      <c r="CT25" s="728"/>
      <c r="CU25" s="728"/>
      <c r="CV25" s="729"/>
      <c r="CW25" s="727"/>
      <c r="CX25" s="728"/>
      <c r="CY25" s="728"/>
      <c r="CZ25" s="728"/>
      <c r="DA25" s="729"/>
      <c r="DB25" s="727"/>
      <c r="DC25" s="728"/>
      <c r="DD25" s="728"/>
      <c r="DE25" s="728"/>
      <c r="DF25" s="729"/>
      <c r="DG25" s="727"/>
      <c r="DH25" s="728"/>
      <c r="DI25" s="728"/>
      <c r="DJ25" s="728"/>
      <c r="DK25" s="729"/>
      <c r="DL25" s="727"/>
      <c r="DM25" s="728"/>
      <c r="DN25" s="728"/>
      <c r="DO25" s="728"/>
      <c r="DP25" s="729"/>
      <c r="DQ25" s="727"/>
      <c r="DR25" s="728"/>
      <c r="DS25" s="728"/>
      <c r="DT25" s="728"/>
      <c r="DU25" s="729"/>
      <c r="DV25" s="724"/>
      <c r="DW25" s="725"/>
      <c r="DX25" s="725"/>
      <c r="DY25" s="725"/>
      <c r="DZ25" s="730"/>
      <c r="EA25" s="52"/>
    </row>
    <row r="26" spans="1:131" ht="26.25" customHeight="1" x14ac:dyDescent="0.15">
      <c r="A26" s="707" t="s">
        <v>448</v>
      </c>
      <c r="B26" s="708"/>
      <c r="C26" s="708"/>
      <c r="D26" s="708"/>
      <c r="E26" s="708"/>
      <c r="F26" s="708"/>
      <c r="G26" s="708"/>
      <c r="H26" s="708"/>
      <c r="I26" s="708"/>
      <c r="J26" s="708"/>
      <c r="K26" s="708"/>
      <c r="L26" s="708"/>
      <c r="M26" s="708"/>
      <c r="N26" s="708"/>
      <c r="O26" s="708"/>
      <c r="P26" s="709"/>
      <c r="Q26" s="699" t="s">
        <v>466</v>
      </c>
      <c r="R26" s="700"/>
      <c r="S26" s="700"/>
      <c r="T26" s="700"/>
      <c r="U26" s="701"/>
      <c r="V26" s="699" t="s">
        <v>467</v>
      </c>
      <c r="W26" s="700"/>
      <c r="X26" s="700"/>
      <c r="Y26" s="700"/>
      <c r="Z26" s="701"/>
      <c r="AA26" s="699" t="s">
        <v>468</v>
      </c>
      <c r="AB26" s="700"/>
      <c r="AC26" s="700"/>
      <c r="AD26" s="700"/>
      <c r="AE26" s="700"/>
      <c r="AF26" s="713" t="s">
        <v>253</v>
      </c>
      <c r="AG26" s="714"/>
      <c r="AH26" s="714"/>
      <c r="AI26" s="714"/>
      <c r="AJ26" s="715"/>
      <c r="AK26" s="700" t="s">
        <v>389</v>
      </c>
      <c r="AL26" s="700"/>
      <c r="AM26" s="700"/>
      <c r="AN26" s="700"/>
      <c r="AO26" s="701"/>
      <c r="AP26" s="699" t="s">
        <v>363</v>
      </c>
      <c r="AQ26" s="700"/>
      <c r="AR26" s="700"/>
      <c r="AS26" s="700"/>
      <c r="AT26" s="701"/>
      <c r="AU26" s="699" t="s">
        <v>469</v>
      </c>
      <c r="AV26" s="700"/>
      <c r="AW26" s="700"/>
      <c r="AX26" s="700"/>
      <c r="AY26" s="701"/>
      <c r="AZ26" s="699" t="s">
        <v>168</v>
      </c>
      <c r="BA26" s="700"/>
      <c r="BB26" s="700"/>
      <c r="BC26" s="700"/>
      <c r="BD26" s="701"/>
      <c r="BE26" s="699" t="s">
        <v>453</v>
      </c>
      <c r="BF26" s="700"/>
      <c r="BG26" s="700"/>
      <c r="BH26" s="700"/>
      <c r="BI26" s="705"/>
      <c r="BJ26" s="60"/>
      <c r="BK26" s="60"/>
      <c r="BL26" s="60"/>
      <c r="BM26" s="60"/>
      <c r="BN26" s="60"/>
      <c r="BO26" s="59"/>
      <c r="BP26" s="59"/>
      <c r="BQ26" s="56">
        <v>20</v>
      </c>
      <c r="BR26" s="76"/>
      <c r="BS26" s="724"/>
      <c r="BT26" s="725"/>
      <c r="BU26" s="725"/>
      <c r="BV26" s="725"/>
      <c r="BW26" s="725"/>
      <c r="BX26" s="725"/>
      <c r="BY26" s="725"/>
      <c r="BZ26" s="725"/>
      <c r="CA26" s="725"/>
      <c r="CB26" s="725"/>
      <c r="CC26" s="725"/>
      <c r="CD26" s="725"/>
      <c r="CE26" s="725"/>
      <c r="CF26" s="725"/>
      <c r="CG26" s="726"/>
      <c r="CH26" s="727"/>
      <c r="CI26" s="728"/>
      <c r="CJ26" s="728"/>
      <c r="CK26" s="728"/>
      <c r="CL26" s="729"/>
      <c r="CM26" s="727"/>
      <c r="CN26" s="728"/>
      <c r="CO26" s="728"/>
      <c r="CP26" s="728"/>
      <c r="CQ26" s="729"/>
      <c r="CR26" s="727"/>
      <c r="CS26" s="728"/>
      <c r="CT26" s="728"/>
      <c r="CU26" s="728"/>
      <c r="CV26" s="729"/>
      <c r="CW26" s="727"/>
      <c r="CX26" s="728"/>
      <c r="CY26" s="728"/>
      <c r="CZ26" s="728"/>
      <c r="DA26" s="729"/>
      <c r="DB26" s="727"/>
      <c r="DC26" s="728"/>
      <c r="DD26" s="728"/>
      <c r="DE26" s="728"/>
      <c r="DF26" s="729"/>
      <c r="DG26" s="727"/>
      <c r="DH26" s="728"/>
      <c r="DI26" s="728"/>
      <c r="DJ26" s="728"/>
      <c r="DK26" s="729"/>
      <c r="DL26" s="727"/>
      <c r="DM26" s="728"/>
      <c r="DN26" s="728"/>
      <c r="DO26" s="728"/>
      <c r="DP26" s="729"/>
      <c r="DQ26" s="727"/>
      <c r="DR26" s="728"/>
      <c r="DS26" s="728"/>
      <c r="DT26" s="728"/>
      <c r="DU26" s="729"/>
      <c r="DV26" s="724"/>
      <c r="DW26" s="725"/>
      <c r="DX26" s="725"/>
      <c r="DY26" s="725"/>
      <c r="DZ26" s="730"/>
      <c r="EA26" s="52"/>
    </row>
    <row r="27" spans="1:131" ht="26.25" customHeight="1" x14ac:dyDescent="0.15">
      <c r="A27" s="710"/>
      <c r="B27" s="711"/>
      <c r="C27" s="711"/>
      <c r="D27" s="711"/>
      <c r="E27" s="711"/>
      <c r="F27" s="711"/>
      <c r="G27" s="711"/>
      <c r="H27" s="711"/>
      <c r="I27" s="711"/>
      <c r="J27" s="711"/>
      <c r="K27" s="711"/>
      <c r="L27" s="711"/>
      <c r="M27" s="711"/>
      <c r="N27" s="711"/>
      <c r="O27" s="711"/>
      <c r="P27" s="712"/>
      <c r="Q27" s="702"/>
      <c r="R27" s="703"/>
      <c r="S27" s="703"/>
      <c r="T27" s="703"/>
      <c r="U27" s="704"/>
      <c r="V27" s="702"/>
      <c r="W27" s="703"/>
      <c r="X27" s="703"/>
      <c r="Y27" s="703"/>
      <c r="Z27" s="704"/>
      <c r="AA27" s="702"/>
      <c r="AB27" s="703"/>
      <c r="AC27" s="703"/>
      <c r="AD27" s="703"/>
      <c r="AE27" s="703"/>
      <c r="AF27" s="716"/>
      <c r="AG27" s="717"/>
      <c r="AH27" s="717"/>
      <c r="AI27" s="717"/>
      <c r="AJ27" s="718"/>
      <c r="AK27" s="703"/>
      <c r="AL27" s="703"/>
      <c r="AM27" s="703"/>
      <c r="AN27" s="703"/>
      <c r="AO27" s="704"/>
      <c r="AP27" s="702"/>
      <c r="AQ27" s="703"/>
      <c r="AR27" s="703"/>
      <c r="AS27" s="703"/>
      <c r="AT27" s="704"/>
      <c r="AU27" s="702"/>
      <c r="AV27" s="703"/>
      <c r="AW27" s="703"/>
      <c r="AX27" s="703"/>
      <c r="AY27" s="704"/>
      <c r="AZ27" s="702"/>
      <c r="BA27" s="703"/>
      <c r="BB27" s="703"/>
      <c r="BC27" s="703"/>
      <c r="BD27" s="704"/>
      <c r="BE27" s="702"/>
      <c r="BF27" s="703"/>
      <c r="BG27" s="703"/>
      <c r="BH27" s="703"/>
      <c r="BI27" s="706"/>
      <c r="BJ27" s="60"/>
      <c r="BK27" s="60"/>
      <c r="BL27" s="60"/>
      <c r="BM27" s="60"/>
      <c r="BN27" s="60"/>
      <c r="BO27" s="59"/>
      <c r="BP27" s="59"/>
      <c r="BQ27" s="56">
        <v>21</v>
      </c>
      <c r="BR27" s="76"/>
      <c r="BS27" s="724"/>
      <c r="BT27" s="725"/>
      <c r="BU27" s="725"/>
      <c r="BV27" s="725"/>
      <c r="BW27" s="725"/>
      <c r="BX27" s="725"/>
      <c r="BY27" s="725"/>
      <c r="BZ27" s="725"/>
      <c r="CA27" s="725"/>
      <c r="CB27" s="725"/>
      <c r="CC27" s="725"/>
      <c r="CD27" s="725"/>
      <c r="CE27" s="725"/>
      <c r="CF27" s="725"/>
      <c r="CG27" s="726"/>
      <c r="CH27" s="727"/>
      <c r="CI27" s="728"/>
      <c r="CJ27" s="728"/>
      <c r="CK27" s="728"/>
      <c r="CL27" s="729"/>
      <c r="CM27" s="727"/>
      <c r="CN27" s="728"/>
      <c r="CO27" s="728"/>
      <c r="CP27" s="728"/>
      <c r="CQ27" s="729"/>
      <c r="CR27" s="727"/>
      <c r="CS27" s="728"/>
      <c r="CT27" s="728"/>
      <c r="CU27" s="728"/>
      <c r="CV27" s="729"/>
      <c r="CW27" s="727"/>
      <c r="CX27" s="728"/>
      <c r="CY27" s="728"/>
      <c r="CZ27" s="728"/>
      <c r="DA27" s="729"/>
      <c r="DB27" s="727"/>
      <c r="DC27" s="728"/>
      <c r="DD27" s="728"/>
      <c r="DE27" s="728"/>
      <c r="DF27" s="729"/>
      <c r="DG27" s="727"/>
      <c r="DH27" s="728"/>
      <c r="DI27" s="728"/>
      <c r="DJ27" s="728"/>
      <c r="DK27" s="729"/>
      <c r="DL27" s="727"/>
      <c r="DM27" s="728"/>
      <c r="DN27" s="728"/>
      <c r="DO27" s="728"/>
      <c r="DP27" s="729"/>
      <c r="DQ27" s="727"/>
      <c r="DR27" s="728"/>
      <c r="DS27" s="728"/>
      <c r="DT27" s="728"/>
      <c r="DU27" s="729"/>
      <c r="DV27" s="724"/>
      <c r="DW27" s="725"/>
      <c r="DX27" s="725"/>
      <c r="DY27" s="725"/>
      <c r="DZ27" s="730"/>
      <c r="EA27" s="52"/>
    </row>
    <row r="28" spans="1:131" ht="26.25" customHeight="1" x14ac:dyDescent="0.15">
      <c r="A28" s="58">
        <v>1</v>
      </c>
      <c r="B28" s="974" t="s">
        <v>242</v>
      </c>
      <c r="C28" s="975"/>
      <c r="D28" s="975"/>
      <c r="E28" s="975"/>
      <c r="F28" s="975"/>
      <c r="G28" s="975"/>
      <c r="H28" s="975"/>
      <c r="I28" s="975"/>
      <c r="J28" s="975"/>
      <c r="K28" s="975"/>
      <c r="L28" s="975"/>
      <c r="M28" s="975"/>
      <c r="N28" s="975"/>
      <c r="O28" s="975"/>
      <c r="P28" s="976"/>
      <c r="Q28" s="999">
        <v>526</v>
      </c>
      <c r="R28" s="1000"/>
      <c r="S28" s="1000"/>
      <c r="T28" s="1000"/>
      <c r="U28" s="1000"/>
      <c r="V28" s="1000">
        <v>526</v>
      </c>
      <c r="W28" s="1000"/>
      <c r="X28" s="1000"/>
      <c r="Y28" s="1000"/>
      <c r="Z28" s="1000"/>
      <c r="AA28" s="1000">
        <v>0</v>
      </c>
      <c r="AB28" s="1000"/>
      <c r="AC28" s="1000"/>
      <c r="AD28" s="1000"/>
      <c r="AE28" s="1001"/>
      <c r="AF28" s="1002">
        <v>0</v>
      </c>
      <c r="AG28" s="1000"/>
      <c r="AH28" s="1000"/>
      <c r="AI28" s="1000"/>
      <c r="AJ28" s="1003"/>
      <c r="AK28" s="1004">
        <v>76</v>
      </c>
      <c r="AL28" s="1000"/>
      <c r="AM28" s="1000"/>
      <c r="AN28" s="1000"/>
      <c r="AO28" s="1000"/>
      <c r="AP28" s="1000" t="s">
        <v>206</v>
      </c>
      <c r="AQ28" s="1000"/>
      <c r="AR28" s="1000"/>
      <c r="AS28" s="1000"/>
      <c r="AT28" s="1000"/>
      <c r="AU28" s="1000" t="s">
        <v>206</v>
      </c>
      <c r="AV28" s="1000"/>
      <c r="AW28" s="1000"/>
      <c r="AX28" s="1000"/>
      <c r="AY28" s="1000"/>
      <c r="AZ28" s="1005" t="s">
        <v>206</v>
      </c>
      <c r="BA28" s="1005"/>
      <c r="BB28" s="1005"/>
      <c r="BC28" s="1005"/>
      <c r="BD28" s="1005"/>
      <c r="BE28" s="1006"/>
      <c r="BF28" s="1006"/>
      <c r="BG28" s="1006"/>
      <c r="BH28" s="1006"/>
      <c r="BI28" s="1007"/>
      <c r="BJ28" s="60"/>
      <c r="BK28" s="60"/>
      <c r="BL28" s="60"/>
      <c r="BM28" s="60"/>
      <c r="BN28" s="60"/>
      <c r="BO28" s="59"/>
      <c r="BP28" s="59"/>
      <c r="BQ28" s="56">
        <v>22</v>
      </c>
      <c r="BR28" s="76"/>
      <c r="BS28" s="724"/>
      <c r="BT28" s="725"/>
      <c r="BU28" s="725"/>
      <c r="BV28" s="725"/>
      <c r="BW28" s="725"/>
      <c r="BX28" s="725"/>
      <c r="BY28" s="725"/>
      <c r="BZ28" s="725"/>
      <c r="CA28" s="725"/>
      <c r="CB28" s="725"/>
      <c r="CC28" s="725"/>
      <c r="CD28" s="725"/>
      <c r="CE28" s="725"/>
      <c r="CF28" s="725"/>
      <c r="CG28" s="726"/>
      <c r="CH28" s="727"/>
      <c r="CI28" s="728"/>
      <c r="CJ28" s="728"/>
      <c r="CK28" s="728"/>
      <c r="CL28" s="729"/>
      <c r="CM28" s="727"/>
      <c r="CN28" s="728"/>
      <c r="CO28" s="728"/>
      <c r="CP28" s="728"/>
      <c r="CQ28" s="729"/>
      <c r="CR28" s="727"/>
      <c r="CS28" s="728"/>
      <c r="CT28" s="728"/>
      <c r="CU28" s="728"/>
      <c r="CV28" s="729"/>
      <c r="CW28" s="727"/>
      <c r="CX28" s="728"/>
      <c r="CY28" s="728"/>
      <c r="CZ28" s="728"/>
      <c r="DA28" s="729"/>
      <c r="DB28" s="727"/>
      <c r="DC28" s="728"/>
      <c r="DD28" s="728"/>
      <c r="DE28" s="728"/>
      <c r="DF28" s="729"/>
      <c r="DG28" s="727"/>
      <c r="DH28" s="728"/>
      <c r="DI28" s="728"/>
      <c r="DJ28" s="728"/>
      <c r="DK28" s="729"/>
      <c r="DL28" s="727"/>
      <c r="DM28" s="728"/>
      <c r="DN28" s="728"/>
      <c r="DO28" s="728"/>
      <c r="DP28" s="729"/>
      <c r="DQ28" s="727"/>
      <c r="DR28" s="728"/>
      <c r="DS28" s="728"/>
      <c r="DT28" s="728"/>
      <c r="DU28" s="729"/>
      <c r="DV28" s="724"/>
      <c r="DW28" s="725"/>
      <c r="DX28" s="725"/>
      <c r="DY28" s="725"/>
      <c r="DZ28" s="730"/>
      <c r="EA28" s="52"/>
    </row>
    <row r="29" spans="1:131" ht="26.25" customHeight="1" x14ac:dyDescent="0.15">
      <c r="A29" s="58">
        <v>2</v>
      </c>
      <c r="B29" s="724" t="s">
        <v>289</v>
      </c>
      <c r="C29" s="725"/>
      <c r="D29" s="725"/>
      <c r="E29" s="725"/>
      <c r="F29" s="725"/>
      <c r="G29" s="725"/>
      <c r="H29" s="725"/>
      <c r="I29" s="725"/>
      <c r="J29" s="725"/>
      <c r="K29" s="725"/>
      <c r="L29" s="725"/>
      <c r="M29" s="725"/>
      <c r="N29" s="725"/>
      <c r="O29" s="725"/>
      <c r="P29" s="726"/>
      <c r="Q29" s="968">
        <v>540</v>
      </c>
      <c r="R29" s="969"/>
      <c r="S29" s="969"/>
      <c r="T29" s="969"/>
      <c r="U29" s="969"/>
      <c r="V29" s="969">
        <v>527</v>
      </c>
      <c r="W29" s="969"/>
      <c r="X29" s="969"/>
      <c r="Y29" s="969"/>
      <c r="Z29" s="969"/>
      <c r="AA29" s="969">
        <v>13</v>
      </c>
      <c r="AB29" s="969"/>
      <c r="AC29" s="969"/>
      <c r="AD29" s="969"/>
      <c r="AE29" s="973"/>
      <c r="AF29" s="991">
        <v>13</v>
      </c>
      <c r="AG29" s="728"/>
      <c r="AH29" s="728"/>
      <c r="AI29" s="728"/>
      <c r="AJ29" s="992"/>
      <c r="AK29" s="972">
        <v>95</v>
      </c>
      <c r="AL29" s="969"/>
      <c r="AM29" s="969"/>
      <c r="AN29" s="969"/>
      <c r="AO29" s="969"/>
      <c r="AP29" s="969" t="s">
        <v>206</v>
      </c>
      <c r="AQ29" s="969"/>
      <c r="AR29" s="969"/>
      <c r="AS29" s="969"/>
      <c r="AT29" s="969"/>
      <c r="AU29" s="969" t="s">
        <v>206</v>
      </c>
      <c r="AV29" s="969"/>
      <c r="AW29" s="969"/>
      <c r="AX29" s="969"/>
      <c r="AY29" s="969"/>
      <c r="AZ29" s="998" t="s">
        <v>206</v>
      </c>
      <c r="BA29" s="998"/>
      <c r="BB29" s="998"/>
      <c r="BC29" s="998"/>
      <c r="BD29" s="998"/>
      <c r="BE29" s="970"/>
      <c r="BF29" s="970"/>
      <c r="BG29" s="970"/>
      <c r="BH29" s="970"/>
      <c r="BI29" s="971"/>
      <c r="BJ29" s="60"/>
      <c r="BK29" s="60"/>
      <c r="BL29" s="60"/>
      <c r="BM29" s="60"/>
      <c r="BN29" s="60"/>
      <c r="BO29" s="59"/>
      <c r="BP29" s="59"/>
      <c r="BQ29" s="56">
        <v>23</v>
      </c>
      <c r="BR29" s="76"/>
      <c r="BS29" s="724"/>
      <c r="BT29" s="725"/>
      <c r="BU29" s="725"/>
      <c r="BV29" s="725"/>
      <c r="BW29" s="725"/>
      <c r="BX29" s="725"/>
      <c r="BY29" s="725"/>
      <c r="BZ29" s="725"/>
      <c r="CA29" s="725"/>
      <c r="CB29" s="725"/>
      <c r="CC29" s="725"/>
      <c r="CD29" s="725"/>
      <c r="CE29" s="725"/>
      <c r="CF29" s="725"/>
      <c r="CG29" s="726"/>
      <c r="CH29" s="727"/>
      <c r="CI29" s="728"/>
      <c r="CJ29" s="728"/>
      <c r="CK29" s="728"/>
      <c r="CL29" s="729"/>
      <c r="CM29" s="727"/>
      <c r="CN29" s="728"/>
      <c r="CO29" s="728"/>
      <c r="CP29" s="728"/>
      <c r="CQ29" s="729"/>
      <c r="CR29" s="727"/>
      <c r="CS29" s="728"/>
      <c r="CT29" s="728"/>
      <c r="CU29" s="728"/>
      <c r="CV29" s="729"/>
      <c r="CW29" s="727"/>
      <c r="CX29" s="728"/>
      <c r="CY29" s="728"/>
      <c r="CZ29" s="728"/>
      <c r="DA29" s="729"/>
      <c r="DB29" s="727"/>
      <c r="DC29" s="728"/>
      <c r="DD29" s="728"/>
      <c r="DE29" s="728"/>
      <c r="DF29" s="729"/>
      <c r="DG29" s="727"/>
      <c r="DH29" s="728"/>
      <c r="DI29" s="728"/>
      <c r="DJ29" s="728"/>
      <c r="DK29" s="729"/>
      <c r="DL29" s="727"/>
      <c r="DM29" s="728"/>
      <c r="DN29" s="728"/>
      <c r="DO29" s="728"/>
      <c r="DP29" s="729"/>
      <c r="DQ29" s="727"/>
      <c r="DR29" s="728"/>
      <c r="DS29" s="728"/>
      <c r="DT29" s="728"/>
      <c r="DU29" s="729"/>
      <c r="DV29" s="724"/>
      <c r="DW29" s="725"/>
      <c r="DX29" s="725"/>
      <c r="DY29" s="725"/>
      <c r="DZ29" s="730"/>
      <c r="EA29" s="52"/>
    </row>
    <row r="30" spans="1:131" ht="26.25" customHeight="1" x14ac:dyDescent="0.15">
      <c r="A30" s="58">
        <v>3</v>
      </c>
      <c r="B30" s="724" t="s">
        <v>232</v>
      </c>
      <c r="C30" s="725"/>
      <c r="D30" s="725"/>
      <c r="E30" s="725"/>
      <c r="F30" s="725"/>
      <c r="G30" s="725"/>
      <c r="H30" s="725"/>
      <c r="I30" s="725"/>
      <c r="J30" s="725"/>
      <c r="K30" s="725"/>
      <c r="L30" s="725"/>
      <c r="M30" s="725"/>
      <c r="N30" s="725"/>
      <c r="O30" s="725"/>
      <c r="P30" s="726"/>
      <c r="Q30" s="968">
        <v>68</v>
      </c>
      <c r="R30" s="969"/>
      <c r="S30" s="969"/>
      <c r="T30" s="969"/>
      <c r="U30" s="969"/>
      <c r="V30" s="969">
        <v>68</v>
      </c>
      <c r="W30" s="969"/>
      <c r="X30" s="969"/>
      <c r="Y30" s="969"/>
      <c r="Z30" s="969"/>
      <c r="AA30" s="969">
        <v>0</v>
      </c>
      <c r="AB30" s="969"/>
      <c r="AC30" s="969"/>
      <c r="AD30" s="969"/>
      <c r="AE30" s="973"/>
      <c r="AF30" s="991">
        <v>0</v>
      </c>
      <c r="AG30" s="728"/>
      <c r="AH30" s="728"/>
      <c r="AI30" s="728"/>
      <c r="AJ30" s="992"/>
      <c r="AK30" s="972">
        <v>26</v>
      </c>
      <c r="AL30" s="969"/>
      <c r="AM30" s="969"/>
      <c r="AN30" s="969"/>
      <c r="AO30" s="969"/>
      <c r="AP30" s="969" t="s">
        <v>206</v>
      </c>
      <c r="AQ30" s="969"/>
      <c r="AR30" s="969"/>
      <c r="AS30" s="969"/>
      <c r="AT30" s="969"/>
      <c r="AU30" s="969" t="s">
        <v>206</v>
      </c>
      <c r="AV30" s="969"/>
      <c r="AW30" s="969"/>
      <c r="AX30" s="969"/>
      <c r="AY30" s="969"/>
      <c r="AZ30" s="998" t="s">
        <v>206</v>
      </c>
      <c r="BA30" s="998"/>
      <c r="BB30" s="998"/>
      <c r="BC30" s="998"/>
      <c r="BD30" s="998"/>
      <c r="BE30" s="970"/>
      <c r="BF30" s="970"/>
      <c r="BG30" s="970"/>
      <c r="BH30" s="970"/>
      <c r="BI30" s="971"/>
      <c r="BJ30" s="60"/>
      <c r="BK30" s="60"/>
      <c r="BL30" s="60"/>
      <c r="BM30" s="60"/>
      <c r="BN30" s="60"/>
      <c r="BO30" s="59"/>
      <c r="BP30" s="59"/>
      <c r="BQ30" s="56">
        <v>24</v>
      </c>
      <c r="BR30" s="76"/>
      <c r="BS30" s="724"/>
      <c r="BT30" s="725"/>
      <c r="BU30" s="725"/>
      <c r="BV30" s="725"/>
      <c r="BW30" s="725"/>
      <c r="BX30" s="725"/>
      <c r="BY30" s="725"/>
      <c r="BZ30" s="725"/>
      <c r="CA30" s="725"/>
      <c r="CB30" s="725"/>
      <c r="CC30" s="725"/>
      <c r="CD30" s="725"/>
      <c r="CE30" s="725"/>
      <c r="CF30" s="725"/>
      <c r="CG30" s="726"/>
      <c r="CH30" s="727"/>
      <c r="CI30" s="728"/>
      <c r="CJ30" s="728"/>
      <c r="CK30" s="728"/>
      <c r="CL30" s="729"/>
      <c r="CM30" s="727"/>
      <c r="CN30" s="728"/>
      <c r="CO30" s="728"/>
      <c r="CP30" s="728"/>
      <c r="CQ30" s="729"/>
      <c r="CR30" s="727"/>
      <c r="CS30" s="728"/>
      <c r="CT30" s="728"/>
      <c r="CU30" s="728"/>
      <c r="CV30" s="729"/>
      <c r="CW30" s="727"/>
      <c r="CX30" s="728"/>
      <c r="CY30" s="728"/>
      <c r="CZ30" s="728"/>
      <c r="DA30" s="729"/>
      <c r="DB30" s="727"/>
      <c r="DC30" s="728"/>
      <c r="DD30" s="728"/>
      <c r="DE30" s="728"/>
      <c r="DF30" s="729"/>
      <c r="DG30" s="727"/>
      <c r="DH30" s="728"/>
      <c r="DI30" s="728"/>
      <c r="DJ30" s="728"/>
      <c r="DK30" s="729"/>
      <c r="DL30" s="727"/>
      <c r="DM30" s="728"/>
      <c r="DN30" s="728"/>
      <c r="DO30" s="728"/>
      <c r="DP30" s="729"/>
      <c r="DQ30" s="727"/>
      <c r="DR30" s="728"/>
      <c r="DS30" s="728"/>
      <c r="DT30" s="728"/>
      <c r="DU30" s="729"/>
      <c r="DV30" s="724"/>
      <c r="DW30" s="725"/>
      <c r="DX30" s="725"/>
      <c r="DY30" s="725"/>
      <c r="DZ30" s="730"/>
      <c r="EA30" s="52"/>
    </row>
    <row r="31" spans="1:131" ht="26.25" customHeight="1" x14ac:dyDescent="0.15">
      <c r="A31" s="58">
        <v>4</v>
      </c>
      <c r="B31" s="724" t="s">
        <v>470</v>
      </c>
      <c r="C31" s="725"/>
      <c r="D31" s="725"/>
      <c r="E31" s="725"/>
      <c r="F31" s="725"/>
      <c r="G31" s="725"/>
      <c r="H31" s="725"/>
      <c r="I31" s="725"/>
      <c r="J31" s="725"/>
      <c r="K31" s="725"/>
      <c r="L31" s="725"/>
      <c r="M31" s="725"/>
      <c r="N31" s="725"/>
      <c r="O31" s="725"/>
      <c r="P31" s="726"/>
      <c r="Q31" s="968">
        <v>479</v>
      </c>
      <c r="R31" s="969"/>
      <c r="S31" s="969"/>
      <c r="T31" s="969"/>
      <c r="U31" s="969"/>
      <c r="V31" s="969">
        <v>573</v>
      </c>
      <c r="W31" s="969"/>
      <c r="X31" s="969"/>
      <c r="Y31" s="969"/>
      <c r="Z31" s="969"/>
      <c r="AA31" s="969">
        <v>-94</v>
      </c>
      <c r="AB31" s="969"/>
      <c r="AC31" s="969"/>
      <c r="AD31" s="969"/>
      <c r="AE31" s="973"/>
      <c r="AF31" s="991">
        <v>228</v>
      </c>
      <c r="AG31" s="728"/>
      <c r="AH31" s="728"/>
      <c r="AI31" s="728"/>
      <c r="AJ31" s="992"/>
      <c r="AK31" s="972">
        <v>186</v>
      </c>
      <c r="AL31" s="969"/>
      <c r="AM31" s="969"/>
      <c r="AN31" s="969"/>
      <c r="AO31" s="969"/>
      <c r="AP31" s="969">
        <v>175</v>
      </c>
      <c r="AQ31" s="969"/>
      <c r="AR31" s="969"/>
      <c r="AS31" s="969"/>
      <c r="AT31" s="969"/>
      <c r="AU31" s="969">
        <v>121</v>
      </c>
      <c r="AV31" s="969"/>
      <c r="AW31" s="969"/>
      <c r="AX31" s="969"/>
      <c r="AY31" s="969"/>
      <c r="AZ31" s="998" t="s">
        <v>206</v>
      </c>
      <c r="BA31" s="998"/>
      <c r="BB31" s="998"/>
      <c r="BC31" s="998"/>
      <c r="BD31" s="998"/>
      <c r="BE31" s="970" t="s">
        <v>471</v>
      </c>
      <c r="BF31" s="970"/>
      <c r="BG31" s="970"/>
      <c r="BH31" s="970"/>
      <c r="BI31" s="971"/>
      <c r="BJ31" s="60"/>
      <c r="BK31" s="60"/>
      <c r="BL31" s="60"/>
      <c r="BM31" s="60"/>
      <c r="BN31" s="60"/>
      <c r="BO31" s="59"/>
      <c r="BP31" s="59"/>
      <c r="BQ31" s="56">
        <v>25</v>
      </c>
      <c r="BR31" s="76"/>
      <c r="BS31" s="724"/>
      <c r="BT31" s="725"/>
      <c r="BU31" s="725"/>
      <c r="BV31" s="725"/>
      <c r="BW31" s="725"/>
      <c r="BX31" s="725"/>
      <c r="BY31" s="725"/>
      <c r="BZ31" s="725"/>
      <c r="CA31" s="725"/>
      <c r="CB31" s="725"/>
      <c r="CC31" s="725"/>
      <c r="CD31" s="725"/>
      <c r="CE31" s="725"/>
      <c r="CF31" s="725"/>
      <c r="CG31" s="726"/>
      <c r="CH31" s="727"/>
      <c r="CI31" s="728"/>
      <c r="CJ31" s="728"/>
      <c r="CK31" s="728"/>
      <c r="CL31" s="729"/>
      <c r="CM31" s="727"/>
      <c r="CN31" s="728"/>
      <c r="CO31" s="728"/>
      <c r="CP31" s="728"/>
      <c r="CQ31" s="729"/>
      <c r="CR31" s="727"/>
      <c r="CS31" s="728"/>
      <c r="CT31" s="728"/>
      <c r="CU31" s="728"/>
      <c r="CV31" s="729"/>
      <c r="CW31" s="727"/>
      <c r="CX31" s="728"/>
      <c r="CY31" s="728"/>
      <c r="CZ31" s="728"/>
      <c r="DA31" s="729"/>
      <c r="DB31" s="727"/>
      <c r="DC31" s="728"/>
      <c r="DD31" s="728"/>
      <c r="DE31" s="728"/>
      <c r="DF31" s="729"/>
      <c r="DG31" s="727"/>
      <c r="DH31" s="728"/>
      <c r="DI31" s="728"/>
      <c r="DJ31" s="728"/>
      <c r="DK31" s="729"/>
      <c r="DL31" s="727"/>
      <c r="DM31" s="728"/>
      <c r="DN31" s="728"/>
      <c r="DO31" s="728"/>
      <c r="DP31" s="729"/>
      <c r="DQ31" s="727"/>
      <c r="DR31" s="728"/>
      <c r="DS31" s="728"/>
      <c r="DT31" s="728"/>
      <c r="DU31" s="729"/>
      <c r="DV31" s="724"/>
      <c r="DW31" s="725"/>
      <c r="DX31" s="725"/>
      <c r="DY31" s="725"/>
      <c r="DZ31" s="730"/>
      <c r="EA31" s="52"/>
    </row>
    <row r="32" spans="1:131" ht="26.25" customHeight="1" x14ac:dyDescent="0.15">
      <c r="A32" s="58">
        <v>5</v>
      </c>
      <c r="B32" s="724" t="s">
        <v>54</v>
      </c>
      <c r="C32" s="725"/>
      <c r="D32" s="725"/>
      <c r="E32" s="725"/>
      <c r="F32" s="725"/>
      <c r="G32" s="725"/>
      <c r="H32" s="725"/>
      <c r="I32" s="725"/>
      <c r="J32" s="725"/>
      <c r="K32" s="725"/>
      <c r="L32" s="725"/>
      <c r="M32" s="725"/>
      <c r="N32" s="725"/>
      <c r="O32" s="725"/>
      <c r="P32" s="726"/>
      <c r="Q32" s="968">
        <v>124</v>
      </c>
      <c r="R32" s="969"/>
      <c r="S32" s="969"/>
      <c r="T32" s="969"/>
      <c r="U32" s="969"/>
      <c r="V32" s="969">
        <v>124</v>
      </c>
      <c r="W32" s="969"/>
      <c r="X32" s="969"/>
      <c r="Y32" s="969"/>
      <c r="Z32" s="969"/>
      <c r="AA32" s="969">
        <v>0</v>
      </c>
      <c r="AB32" s="969"/>
      <c r="AC32" s="969"/>
      <c r="AD32" s="969"/>
      <c r="AE32" s="973"/>
      <c r="AF32" s="991" t="s">
        <v>206</v>
      </c>
      <c r="AG32" s="728"/>
      <c r="AH32" s="728"/>
      <c r="AI32" s="728"/>
      <c r="AJ32" s="992"/>
      <c r="AK32" s="972">
        <v>99</v>
      </c>
      <c r="AL32" s="969"/>
      <c r="AM32" s="969"/>
      <c r="AN32" s="969"/>
      <c r="AO32" s="969"/>
      <c r="AP32" s="969">
        <v>745</v>
      </c>
      <c r="AQ32" s="969"/>
      <c r="AR32" s="969"/>
      <c r="AS32" s="969"/>
      <c r="AT32" s="969"/>
      <c r="AU32" s="969">
        <v>654</v>
      </c>
      <c r="AV32" s="969"/>
      <c r="AW32" s="969"/>
      <c r="AX32" s="969"/>
      <c r="AY32" s="969"/>
      <c r="AZ32" s="998" t="s">
        <v>206</v>
      </c>
      <c r="BA32" s="998"/>
      <c r="BB32" s="998"/>
      <c r="BC32" s="998"/>
      <c r="BD32" s="998"/>
      <c r="BE32" s="970" t="s">
        <v>24</v>
      </c>
      <c r="BF32" s="970"/>
      <c r="BG32" s="970"/>
      <c r="BH32" s="970"/>
      <c r="BI32" s="971"/>
      <c r="BJ32" s="60"/>
      <c r="BK32" s="60"/>
      <c r="BL32" s="60"/>
      <c r="BM32" s="60"/>
      <c r="BN32" s="60"/>
      <c r="BO32" s="59"/>
      <c r="BP32" s="59"/>
      <c r="BQ32" s="56">
        <v>26</v>
      </c>
      <c r="BR32" s="76"/>
      <c r="BS32" s="724"/>
      <c r="BT32" s="725"/>
      <c r="BU32" s="725"/>
      <c r="BV32" s="725"/>
      <c r="BW32" s="725"/>
      <c r="BX32" s="725"/>
      <c r="BY32" s="725"/>
      <c r="BZ32" s="725"/>
      <c r="CA32" s="725"/>
      <c r="CB32" s="725"/>
      <c r="CC32" s="725"/>
      <c r="CD32" s="725"/>
      <c r="CE32" s="725"/>
      <c r="CF32" s="725"/>
      <c r="CG32" s="726"/>
      <c r="CH32" s="727"/>
      <c r="CI32" s="728"/>
      <c r="CJ32" s="728"/>
      <c r="CK32" s="728"/>
      <c r="CL32" s="729"/>
      <c r="CM32" s="727"/>
      <c r="CN32" s="728"/>
      <c r="CO32" s="728"/>
      <c r="CP32" s="728"/>
      <c r="CQ32" s="729"/>
      <c r="CR32" s="727"/>
      <c r="CS32" s="728"/>
      <c r="CT32" s="728"/>
      <c r="CU32" s="728"/>
      <c r="CV32" s="729"/>
      <c r="CW32" s="727"/>
      <c r="CX32" s="728"/>
      <c r="CY32" s="728"/>
      <c r="CZ32" s="728"/>
      <c r="DA32" s="729"/>
      <c r="DB32" s="727"/>
      <c r="DC32" s="728"/>
      <c r="DD32" s="728"/>
      <c r="DE32" s="728"/>
      <c r="DF32" s="729"/>
      <c r="DG32" s="727"/>
      <c r="DH32" s="728"/>
      <c r="DI32" s="728"/>
      <c r="DJ32" s="728"/>
      <c r="DK32" s="729"/>
      <c r="DL32" s="727"/>
      <c r="DM32" s="728"/>
      <c r="DN32" s="728"/>
      <c r="DO32" s="728"/>
      <c r="DP32" s="729"/>
      <c r="DQ32" s="727"/>
      <c r="DR32" s="728"/>
      <c r="DS32" s="728"/>
      <c r="DT32" s="728"/>
      <c r="DU32" s="729"/>
      <c r="DV32" s="724"/>
      <c r="DW32" s="725"/>
      <c r="DX32" s="725"/>
      <c r="DY32" s="725"/>
      <c r="DZ32" s="730"/>
      <c r="EA32" s="52"/>
    </row>
    <row r="33" spans="1:131" ht="26.25" customHeight="1" x14ac:dyDescent="0.15">
      <c r="A33" s="58">
        <v>6</v>
      </c>
      <c r="B33" s="724" t="s">
        <v>43</v>
      </c>
      <c r="C33" s="725"/>
      <c r="D33" s="725"/>
      <c r="E33" s="725"/>
      <c r="F33" s="725"/>
      <c r="G33" s="725"/>
      <c r="H33" s="725"/>
      <c r="I33" s="725"/>
      <c r="J33" s="725"/>
      <c r="K33" s="725"/>
      <c r="L33" s="725"/>
      <c r="M33" s="725"/>
      <c r="N33" s="725"/>
      <c r="O33" s="725"/>
      <c r="P33" s="726"/>
      <c r="Q33" s="968">
        <v>66</v>
      </c>
      <c r="R33" s="969"/>
      <c r="S33" s="969"/>
      <c r="T33" s="969"/>
      <c r="U33" s="969"/>
      <c r="V33" s="969">
        <v>66</v>
      </c>
      <c r="W33" s="969"/>
      <c r="X33" s="969"/>
      <c r="Y33" s="969"/>
      <c r="Z33" s="969"/>
      <c r="AA33" s="969">
        <v>0</v>
      </c>
      <c r="AB33" s="969"/>
      <c r="AC33" s="969"/>
      <c r="AD33" s="969"/>
      <c r="AE33" s="973"/>
      <c r="AF33" s="991" t="s">
        <v>206</v>
      </c>
      <c r="AG33" s="728"/>
      <c r="AH33" s="728"/>
      <c r="AI33" s="728"/>
      <c r="AJ33" s="992"/>
      <c r="AK33" s="972">
        <v>44</v>
      </c>
      <c r="AL33" s="969"/>
      <c r="AM33" s="969"/>
      <c r="AN33" s="969"/>
      <c r="AO33" s="969"/>
      <c r="AP33" s="969">
        <v>333</v>
      </c>
      <c r="AQ33" s="969"/>
      <c r="AR33" s="969"/>
      <c r="AS33" s="969"/>
      <c r="AT33" s="969"/>
      <c r="AU33" s="969">
        <v>333</v>
      </c>
      <c r="AV33" s="969"/>
      <c r="AW33" s="969"/>
      <c r="AX33" s="969"/>
      <c r="AY33" s="969"/>
      <c r="AZ33" s="998" t="s">
        <v>206</v>
      </c>
      <c r="BA33" s="998"/>
      <c r="BB33" s="998"/>
      <c r="BC33" s="998"/>
      <c r="BD33" s="998"/>
      <c r="BE33" s="970" t="s">
        <v>24</v>
      </c>
      <c r="BF33" s="970"/>
      <c r="BG33" s="970"/>
      <c r="BH33" s="970"/>
      <c r="BI33" s="971"/>
      <c r="BJ33" s="60"/>
      <c r="BK33" s="60"/>
      <c r="BL33" s="60"/>
      <c r="BM33" s="60"/>
      <c r="BN33" s="60"/>
      <c r="BO33" s="59"/>
      <c r="BP33" s="59"/>
      <c r="BQ33" s="56">
        <v>27</v>
      </c>
      <c r="BR33" s="76"/>
      <c r="BS33" s="724"/>
      <c r="BT33" s="725"/>
      <c r="BU33" s="725"/>
      <c r="BV33" s="725"/>
      <c r="BW33" s="725"/>
      <c r="BX33" s="725"/>
      <c r="BY33" s="725"/>
      <c r="BZ33" s="725"/>
      <c r="CA33" s="725"/>
      <c r="CB33" s="725"/>
      <c r="CC33" s="725"/>
      <c r="CD33" s="725"/>
      <c r="CE33" s="725"/>
      <c r="CF33" s="725"/>
      <c r="CG33" s="726"/>
      <c r="CH33" s="727"/>
      <c r="CI33" s="728"/>
      <c r="CJ33" s="728"/>
      <c r="CK33" s="728"/>
      <c r="CL33" s="729"/>
      <c r="CM33" s="727"/>
      <c r="CN33" s="728"/>
      <c r="CO33" s="728"/>
      <c r="CP33" s="728"/>
      <c r="CQ33" s="729"/>
      <c r="CR33" s="727"/>
      <c r="CS33" s="728"/>
      <c r="CT33" s="728"/>
      <c r="CU33" s="728"/>
      <c r="CV33" s="729"/>
      <c r="CW33" s="727"/>
      <c r="CX33" s="728"/>
      <c r="CY33" s="728"/>
      <c r="CZ33" s="728"/>
      <c r="DA33" s="729"/>
      <c r="DB33" s="727"/>
      <c r="DC33" s="728"/>
      <c r="DD33" s="728"/>
      <c r="DE33" s="728"/>
      <c r="DF33" s="729"/>
      <c r="DG33" s="727"/>
      <c r="DH33" s="728"/>
      <c r="DI33" s="728"/>
      <c r="DJ33" s="728"/>
      <c r="DK33" s="729"/>
      <c r="DL33" s="727"/>
      <c r="DM33" s="728"/>
      <c r="DN33" s="728"/>
      <c r="DO33" s="728"/>
      <c r="DP33" s="729"/>
      <c r="DQ33" s="727"/>
      <c r="DR33" s="728"/>
      <c r="DS33" s="728"/>
      <c r="DT33" s="728"/>
      <c r="DU33" s="729"/>
      <c r="DV33" s="724"/>
      <c r="DW33" s="725"/>
      <c r="DX33" s="725"/>
      <c r="DY33" s="725"/>
      <c r="DZ33" s="730"/>
      <c r="EA33" s="52"/>
    </row>
    <row r="34" spans="1:131" ht="26.25" customHeight="1" x14ac:dyDescent="0.15">
      <c r="A34" s="58">
        <v>7</v>
      </c>
      <c r="B34" s="724" t="s">
        <v>472</v>
      </c>
      <c r="C34" s="725"/>
      <c r="D34" s="725"/>
      <c r="E34" s="725"/>
      <c r="F34" s="725"/>
      <c r="G34" s="725"/>
      <c r="H34" s="725"/>
      <c r="I34" s="725"/>
      <c r="J34" s="725"/>
      <c r="K34" s="725"/>
      <c r="L34" s="725"/>
      <c r="M34" s="725"/>
      <c r="N34" s="725"/>
      <c r="O34" s="725"/>
      <c r="P34" s="726"/>
      <c r="Q34" s="968">
        <v>36</v>
      </c>
      <c r="R34" s="969"/>
      <c r="S34" s="969"/>
      <c r="T34" s="969"/>
      <c r="U34" s="969"/>
      <c r="V34" s="969">
        <v>36</v>
      </c>
      <c r="W34" s="969"/>
      <c r="X34" s="969"/>
      <c r="Y34" s="969"/>
      <c r="Z34" s="969"/>
      <c r="AA34" s="969">
        <v>0</v>
      </c>
      <c r="AB34" s="969"/>
      <c r="AC34" s="969"/>
      <c r="AD34" s="969"/>
      <c r="AE34" s="973"/>
      <c r="AF34" s="991" t="s">
        <v>206</v>
      </c>
      <c r="AG34" s="728"/>
      <c r="AH34" s="728"/>
      <c r="AI34" s="728"/>
      <c r="AJ34" s="992"/>
      <c r="AK34" s="972">
        <v>30</v>
      </c>
      <c r="AL34" s="969"/>
      <c r="AM34" s="969"/>
      <c r="AN34" s="969"/>
      <c r="AO34" s="969"/>
      <c r="AP34" s="969">
        <v>128</v>
      </c>
      <c r="AQ34" s="969"/>
      <c r="AR34" s="969"/>
      <c r="AS34" s="969"/>
      <c r="AT34" s="969"/>
      <c r="AU34" s="969">
        <v>128</v>
      </c>
      <c r="AV34" s="969"/>
      <c r="AW34" s="969"/>
      <c r="AX34" s="969"/>
      <c r="AY34" s="969"/>
      <c r="AZ34" s="998" t="s">
        <v>206</v>
      </c>
      <c r="BA34" s="998"/>
      <c r="BB34" s="998"/>
      <c r="BC34" s="998"/>
      <c r="BD34" s="998"/>
      <c r="BE34" s="970" t="s">
        <v>24</v>
      </c>
      <c r="BF34" s="970"/>
      <c r="BG34" s="970"/>
      <c r="BH34" s="970"/>
      <c r="BI34" s="971"/>
      <c r="BJ34" s="60"/>
      <c r="BK34" s="60"/>
      <c r="BL34" s="60"/>
      <c r="BM34" s="60"/>
      <c r="BN34" s="60"/>
      <c r="BO34" s="59"/>
      <c r="BP34" s="59"/>
      <c r="BQ34" s="56">
        <v>28</v>
      </c>
      <c r="BR34" s="76"/>
      <c r="BS34" s="724"/>
      <c r="BT34" s="725"/>
      <c r="BU34" s="725"/>
      <c r="BV34" s="725"/>
      <c r="BW34" s="725"/>
      <c r="BX34" s="725"/>
      <c r="BY34" s="725"/>
      <c r="BZ34" s="725"/>
      <c r="CA34" s="725"/>
      <c r="CB34" s="725"/>
      <c r="CC34" s="725"/>
      <c r="CD34" s="725"/>
      <c r="CE34" s="725"/>
      <c r="CF34" s="725"/>
      <c r="CG34" s="726"/>
      <c r="CH34" s="727"/>
      <c r="CI34" s="728"/>
      <c r="CJ34" s="728"/>
      <c r="CK34" s="728"/>
      <c r="CL34" s="729"/>
      <c r="CM34" s="727"/>
      <c r="CN34" s="728"/>
      <c r="CO34" s="728"/>
      <c r="CP34" s="728"/>
      <c r="CQ34" s="729"/>
      <c r="CR34" s="727"/>
      <c r="CS34" s="728"/>
      <c r="CT34" s="728"/>
      <c r="CU34" s="728"/>
      <c r="CV34" s="729"/>
      <c r="CW34" s="727"/>
      <c r="CX34" s="728"/>
      <c r="CY34" s="728"/>
      <c r="CZ34" s="728"/>
      <c r="DA34" s="729"/>
      <c r="DB34" s="727"/>
      <c r="DC34" s="728"/>
      <c r="DD34" s="728"/>
      <c r="DE34" s="728"/>
      <c r="DF34" s="729"/>
      <c r="DG34" s="727"/>
      <c r="DH34" s="728"/>
      <c r="DI34" s="728"/>
      <c r="DJ34" s="728"/>
      <c r="DK34" s="729"/>
      <c r="DL34" s="727"/>
      <c r="DM34" s="728"/>
      <c r="DN34" s="728"/>
      <c r="DO34" s="728"/>
      <c r="DP34" s="729"/>
      <c r="DQ34" s="727"/>
      <c r="DR34" s="728"/>
      <c r="DS34" s="728"/>
      <c r="DT34" s="728"/>
      <c r="DU34" s="729"/>
      <c r="DV34" s="724"/>
      <c r="DW34" s="725"/>
      <c r="DX34" s="725"/>
      <c r="DY34" s="725"/>
      <c r="DZ34" s="730"/>
      <c r="EA34" s="52"/>
    </row>
    <row r="35" spans="1:131" ht="26.25" customHeight="1" x14ac:dyDescent="0.15">
      <c r="A35" s="58">
        <v>8</v>
      </c>
      <c r="B35" s="724" t="s">
        <v>51</v>
      </c>
      <c r="C35" s="725"/>
      <c r="D35" s="725"/>
      <c r="E35" s="725"/>
      <c r="F35" s="725"/>
      <c r="G35" s="725"/>
      <c r="H35" s="725"/>
      <c r="I35" s="725"/>
      <c r="J35" s="725"/>
      <c r="K35" s="725"/>
      <c r="L35" s="725"/>
      <c r="M35" s="725"/>
      <c r="N35" s="725"/>
      <c r="O35" s="725"/>
      <c r="P35" s="726"/>
      <c r="Q35" s="968">
        <v>110</v>
      </c>
      <c r="R35" s="969"/>
      <c r="S35" s="969"/>
      <c r="T35" s="969"/>
      <c r="U35" s="969"/>
      <c r="V35" s="969">
        <v>110</v>
      </c>
      <c r="W35" s="969"/>
      <c r="X35" s="969"/>
      <c r="Y35" s="969"/>
      <c r="Z35" s="969"/>
      <c r="AA35" s="969">
        <v>0</v>
      </c>
      <c r="AB35" s="969"/>
      <c r="AC35" s="969"/>
      <c r="AD35" s="969"/>
      <c r="AE35" s="973"/>
      <c r="AF35" s="991">
        <v>0</v>
      </c>
      <c r="AG35" s="728"/>
      <c r="AH35" s="728"/>
      <c r="AI35" s="728"/>
      <c r="AJ35" s="992"/>
      <c r="AK35" s="972">
        <v>0</v>
      </c>
      <c r="AL35" s="969"/>
      <c r="AM35" s="969"/>
      <c r="AN35" s="969"/>
      <c r="AO35" s="969"/>
      <c r="AP35" s="969">
        <v>91</v>
      </c>
      <c r="AQ35" s="969"/>
      <c r="AR35" s="969"/>
      <c r="AS35" s="969"/>
      <c r="AT35" s="969"/>
      <c r="AU35" s="969">
        <v>0</v>
      </c>
      <c r="AV35" s="969"/>
      <c r="AW35" s="969"/>
      <c r="AX35" s="969"/>
      <c r="AY35" s="969"/>
      <c r="AZ35" s="998" t="s">
        <v>206</v>
      </c>
      <c r="BA35" s="998"/>
      <c r="BB35" s="998"/>
      <c r="BC35" s="998"/>
      <c r="BD35" s="998"/>
      <c r="BE35" s="970" t="s">
        <v>24</v>
      </c>
      <c r="BF35" s="970"/>
      <c r="BG35" s="970"/>
      <c r="BH35" s="970"/>
      <c r="BI35" s="971"/>
      <c r="BJ35" s="60"/>
      <c r="BK35" s="60"/>
      <c r="BL35" s="60"/>
      <c r="BM35" s="60"/>
      <c r="BN35" s="60"/>
      <c r="BO35" s="59"/>
      <c r="BP35" s="59"/>
      <c r="BQ35" s="56">
        <v>29</v>
      </c>
      <c r="BR35" s="76"/>
      <c r="BS35" s="724"/>
      <c r="BT35" s="725"/>
      <c r="BU35" s="725"/>
      <c r="BV35" s="725"/>
      <c r="BW35" s="725"/>
      <c r="BX35" s="725"/>
      <c r="BY35" s="725"/>
      <c r="BZ35" s="725"/>
      <c r="CA35" s="725"/>
      <c r="CB35" s="725"/>
      <c r="CC35" s="725"/>
      <c r="CD35" s="725"/>
      <c r="CE35" s="725"/>
      <c r="CF35" s="725"/>
      <c r="CG35" s="726"/>
      <c r="CH35" s="727"/>
      <c r="CI35" s="728"/>
      <c r="CJ35" s="728"/>
      <c r="CK35" s="728"/>
      <c r="CL35" s="729"/>
      <c r="CM35" s="727"/>
      <c r="CN35" s="728"/>
      <c r="CO35" s="728"/>
      <c r="CP35" s="728"/>
      <c r="CQ35" s="729"/>
      <c r="CR35" s="727"/>
      <c r="CS35" s="728"/>
      <c r="CT35" s="728"/>
      <c r="CU35" s="728"/>
      <c r="CV35" s="729"/>
      <c r="CW35" s="727"/>
      <c r="CX35" s="728"/>
      <c r="CY35" s="728"/>
      <c r="CZ35" s="728"/>
      <c r="DA35" s="729"/>
      <c r="DB35" s="727"/>
      <c r="DC35" s="728"/>
      <c r="DD35" s="728"/>
      <c r="DE35" s="728"/>
      <c r="DF35" s="729"/>
      <c r="DG35" s="727"/>
      <c r="DH35" s="728"/>
      <c r="DI35" s="728"/>
      <c r="DJ35" s="728"/>
      <c r="DK35" s="729"/>
      <c r="DL35" s="727"/>
      <c r="DM35" s="728"/>
      <c r="DN35" s="728"/>
      <c r="DO35" s="728"/>
      <c r="DP35" s="729"/>
      <c r="DQ35" s="727"/>
      <c r="DR35" s="728"/>
      <c r="DS35" s="728"/>
      <c r="DT35" s="728"/>
      <c r="DU35" s="729"/>
      <c r="DV35" s="724"/>
      <c r="DW35" s="725"/>
      <c r="DX35" s="725"/>
      <c r="DY35" s="725"/>
      <c r="DZ35" s="730"/>
      <c r="EA35" s="52"/>
    </row>
    <row r="36" spans="1:131" ht="26.25" customHeight="1" x14ac:dyDescent="0.15">
      <c r="A36" s="58">
        <v>9</v>
      </c>
      <c r="B36" s="724"/>
      <c r="C36" s="725"/>
      <c r="D36" s="725"/>
      <c r="E36" s="725"/>
      <c r="F36" s="725"/>
      <c r="G36" s="725"/>
      <c r="H36" s="725"/>
      <c r="I36" s="725"/>
      <c r="J36" s="725"/>
      <c r="K36" s="725"/>
      <c r="L36" s="725"/>
      <c r="M36" s="725"/>
      <c r="N36" s="725"/>
      <c r="O36" s="725"/>
      <c r="P36" s="726"/>
      <c r="Q36" s="968"/>
      <c r="R36" s="969"/>
      <c r="S36" s="969"/>
      <c r="T36" s="969"/>
      <c r="U36" s="969"/>
      <c r="V36" s="969"/>
      <c r="W36" s="969"/>
      <c r="X36" s="969"/>
      <c r="Y36" s="969"/>
      <c r="Z36" s="969"/>
      <c r="AA36" s="969"/>
      <c r="AB36" s="969"/>
      <c r="AC36" s="969"/>
      <c r="AD36" s="969"/>
      <c r="AE36" s="973"/>
      <c r="AF36" s="991"/>
      <c r="AG36" s="728"/>
      <c r="AH36" s="728"/>
      <c r="AI36" s="728"/>
      <c r="AJ36" s="992"/>
      <c r="AK36" s="972"/>
      <c r="AL36" s="969"/>
      <c r="AM36" s="969"/>
      <c r="AN36" s="969"/>
      <c r="AO36" s="969"/>
      <c r="AP36" s="969"/>
      <c r="AQ36" s="969"/>
      <c r="AR36" s="969"/>
      <c r="AS36" s="969"/>
      <c r="AT36" s="969"/>
      <c r="AU36" s="969"/>
      <c r="AV36" s="969"/>
      <c r="AW36" s="969"/>
      <c r="AX36" s="969"/>
      <c r="AY36" s="969"/>
      <c r="AZ36" s="998"/>
      <c r="BA36" s="998"/>
      <c r="BB36" s="998"/>
      <c r="BC36" s="998"/>
      <c r="BD36" s="998"/>
      <c r="BE36" s="970"/>
      <c r="BF36" s="970"/>
      <c r="BG36" s="970"/>
      <c r="BH36" s="970"/>
      <c r="BI36" s="971"/>
      <c r="BJ36" s="60"/>
      <c r="BK36" s="60"/>
      <c r="BL36" s="60"/>
      <c r="BM36" s="60"/>
      <c r="BN36" s="60"/>
      <c r="BO36" s="59"/>
      <c r="BP36" s="59"/>
      <c r="BQ36" s="56">
        <v>30</v>
      </c>
      <c r="BR36" s="76"/>
      <c r="BS36" s="724"/>
      <c r="BT36" s="725"/>
      <c r="BU36" s="725"/>
      <c r="BV36" s="725"/>
      <c r="BW36" s="725"/>
      <c r="BX36" s="725"/>
      <c r="BY36" s="725"/>
      <c r="BZ36" s="725"/>
      <c r="CA36" s="725"/>
      <c r="CB36" s="725"/>
      <c r="CC36" s="725"/>
      <c r="CD36" s="725"/>
      <c r="CE36" s="725"/>
      <c r="CF36" s="725"/>
      <c r="CG36" s="726"/>
      <c r="CH36" s="727"/>
      <c r="CI36" s="728"/>
      <c r="CJ36" s="728"/>
      <c r="CK36" s="728"/>
      <c r="CL36" s="729"/>
      <c r="CM36" s="727"/>
      <c r="CN36" s="728"/>
      <c r="CO36" s="728"/>
      <c r="CP36" s="728"/>
      <c r="CQ36" s="729"/>
      <c r="CR36" s="727"/>
      <c r="CS36" s="728"/>
      <c r="CT36" s="728"/>
      <c r="CU36" s="728"/>
      <c r="CV36" s="729"/>
      <c r="CW36" s="727"/>
      <c r="CX36" s="728"/>
      <c r="CY36" s="728"/>
      <c r="CZ36" s="728"/>
      <c r="DA36" s="729"/>
      <c r="DB36" s="727"/>
      <c r="DC36" s="728"/>
      <c r="DD36" s="728"/>
      <c r="DE36" s="728"/>
      <c r="DF36" s="729"/>
      <c r="DG36" s="727"/>
      <c r="DH36" s="728"/>
      <c r="DI36" s="728"/>
      <c r="DJ36" s="728"/>
      <c r="DK36" s="729"/>
      <c r="DL36" s="727"/>
      <c r="DM36" s="728"/>
      <c r="DN36" s="728"/>
      <c r="DO36" s="728"/>
      <c r="DP36" s="729"/>
      <c r="DQ36" s="727"/>
      <c r="DR36" s="728"/>
      <c r="DS36" s="728"/>
      <c r="DT36" s="728"/>
      <c r="DU36" s="729"/>
      <c r="DV36" s="724"/>
      <c r="DW36" s="725"/>
      <c r="DX36" s="725"/>
      <c r="DY36" s="725"/>
      <c r="DZ36" s="730"/>
      <c r="EA36" s="52"/>
    </row>
    <row r="37" spans="1:131" ht="26.25" customHeight="1" x14ac:dyDescent="0.15">
      <c r="A37" s="58">
        <v>10</v>
      </c>
      <c r="B37" s="724"/>
      <c r="C37" s="725"/>
      <c r="D37" s="725"/>
      <c r="E37" s="725"/>
      <c r="F37" s="725"/>
      <c r="G37" s="725"/>
      <c r="H37" s="725"/>
      <c r="I37" s="725"/>
      <c r="J37" s="725"/>
      <c r="K37" s="725"/>
      <c r="L37" s="725"/>
      <c r="M37" s="725"/>
      <c r="N37" s="725"/>
      <c r="O37" s="725"/>
      <c r="P37" s="726"/>
      <c r="Q37" s="968"/>
      <c r="R37" s="969"/>
      <c r="S37" s="969"/>
      <c r="T37" s="969"/>
      <c r="U37" s="969"/>
      <c r="V37" s="969"/>
      <c r="W37" s="969"/>
      <c r="X37" s="969"/>
      <c r="Y37" s="969"/>
      <c r="Z37" s="969"/>
      <c r="AA37" s="969"/>
      <c r="AB37" s="969"/>
      <c r="AC37" s="969"/>
      <c r="AD37" s="969"/>
      <c r="AE37" s="973"/>
      <c r="AF37" s="991"/>
      <c r="AG37" s="728"/>
      <c r="AH37" s="728"/>
      <c r="AI37" s="728"/>
      <c r="AJ37" s="992"/>
      <c r="AK37" s="972"/>
      <c r="AL37" s="969"/>
      <c r="AM37" s="969"/>
      <c r="AN37" s="969"/>
      <c r="AO37" s="969"/>
      <c r="AP37" s="969"/>
      <c r="AQ37" s="969"/>
      <c r="AR37" s="969"/>
      <c r="AS37" s="969"/>
      <c r="AT37" s="969"/>
      <c r="AU37" s="969"/>
      <c r="AV37" s="969"/>
      <c r="AW37" s="969"/>
      <c r="AX37" s="969"/>
      <c r="AY37" s="969"/>
      <c r="AZ37" s="998"/>
      <c r="BA37" s="998"/>
      <c r="BB37" s="998"/>
      <c r="BC37" s="998"/>
      <c r="BD37" s="998"/>
      <c r="BE37" s="970"/>
      <c r="BF37" s="970"/>
      <c r="BG37" s="970"/>
      <c r="BH37" s="970"/>
      <c r="BI37" s="971"/>
      <c r="BJ37" s="60"/>
      <c r="BK37" s="60"/>
      <c r="BL37" s="60"/>
      <c r="BM37" s="60"/>
      <c r="BN37" s="60"/>
      <c r="BO37" s="59"/>
      <c r="BP37" s="59"/>
      <c r="BQ37" s="56">
        <v>31</v>
      </c>
      <c r="BR37" s="76"/>
      <c r="BS37" s="724"/>
      <c r="BT37" s="725"/>
      <c r="BU37" s="725"/>
      <c r="BV37" s="725"/>
      <c r="BW37" s="725"/>
      <c r="BX37" s="725"/>
      <c r="BY37" s="725"/>
      <c r="BZ37" s="725"/>
      <c r="CA37" s="725"/>
      <c r="CB37" s="725"/>
      <c r="CC37" s="725"/>
      <c r="CD37" s="725"/>
      <c r="CE37" s="725"/>
      <c r="CF37" s="725"/>
      <c r="CG37" s="726"/>
      <c r="CH37" s="727"/>
      <c r="CI37" s="728"/>
      <c r="CJ37" s="728"/>
      <c r="CK37" s="728"/>
      <c r="CL37" s="729"/>
      <c r="CM37" s="727"/>
      <c r="CN37" s="728"/>
      <c r="CO37" s="728"/>
      <c r="CP37" s="728"/>
      <c r="CQ37" s="729"/>
      <c r="CR37" s="727"/>
      <c r="CS37" s="728"/>
      <c r="CT37" s="728"/>
      <c r="CU37" s="728"/>
      <c r="CV37" s="729"/>
      <c r="CW37" s="727"/>
      <c r="CX37" s="728"/>
      <c r="CY37" s="728"/>
      <c r="CZ37" s="728"/>
      <c r="DA37" s="729"/>
      <c r="DB37" s="727"/>
      <c r="DC37" s="728"/>
      <c r="DD37" s="728"/>
      <c r="DE37" s="728"/>
      <c r="DF37" s="729"/>
      <c r="DG37" s="727"/>
      <c r="DH37" s="728"/>
      <c r="DI37" s="728"/>
      <c r="DJ37" s="728"/>
      <c r="DK37" s="729"/>
      <c r="DL37" s="727"/>
      <c r="DM37" s="728"/>
      <c r="DN37" s="728"/>
      <c r="DO37" s="728"/>
      <c r="DP37" s="729"/>
      <c r="DQ37" s="727"/>
      <c r="DR37" s="728"/>
      <c r="DS37" s="728"/>
      <c r="DT37" s="728"/>
      <c r="DU37" s="729"/>
      <c r="DV37" s="724"/>
      <c r="DW37" s="725"/>
      <c r="DX37" s="725"/>
      <c r="DY37" s="725"/>
      <c r="DZ37" s="730"/>
      <c r="EA37" s="52"/>
    </row>
    <row r="38" spans="1:131" ht="26.25" customHeight="1" x14ac:dyDescent="0.15">
      <c r="A38" s="58">
        <v>11</v>
      </c>
      <c r="B38" s="724"/>
      <c r="C38" s="725"/>
      <c r="D38" s="725"/>
      <c r="E38" s="725"/>
      <c r="F38" s="725"/>
      <c r="G38" s="725"/>
      <c r="H38" s="725"/>
      <c r="I38" s="725"/>
      <c r="J38" s="725"/>
      <c r="K38" s="725"/>
      <c r="L38" s="725"/>
      <c r="M38" s="725"/>
      <c r="N38" s="725"/>
      <c r="O38" s="725"/>
      <c r="P38" s="726"/>
      <c r="Q38" s="968"/>
      <c r="R38" s="969"/>
      <c r="S38" s="969"/>
      <c r="T38" s="969"/>
      <c r="U38" s="969"/>
      <c r="V38" s="969"/>
      <c r="W38" s="969"/>
      <c r="X38" s="969"/>
      <c r="Y38" s="969"/>
      <c r="Z38" s="969"/>
      <c r="AA38" s="969"/>
      <c r="AB38" s="969"/>
      <c r="AC38" s="969"/>
      <c r="AD38" s="969"/>
      <c r="AE38" s="973"/>
      <c r="AF38" s="991"/>
      <c r="AG38" s="728"/>
      <c r="AH38" s="728"/>
      <c r="AI38" s="728"/>
      <c r="AJ38" s="992"/>
      <c r="AK38" s="972"/>
      <c r="AL38" s="969"/>
      <c r="AM38" s="969"/>
      <c r="AN38" s="969"/>
      <c r="AO38" s="969"/>
      <c r="AP38" s="969"/>
      <c r="AQ38" s="969"/>
      <c r="AR38" s="969"/>
      <c r="AS38" s="969"/>
      <c r="AT38" s="969"/>
      <c r="AU38" s="969"/>
      <c r="AV38" s="969"/>
      <c r="AW38" s="969"/>
      <c r="AX38" s="969"/>
      <c r="AY38" s="969"/>
      <c r="AZ38" s="998"/>
      <c r="BA38" s="998"/>
      <c r="BB38" s="998"/>
      <c r="BC38" s="998"/>
      <c r="BD38" s="998"/>
      <c r="BE38" s="970"/>
      <c r="BF38" s="970"/>
      <c r="BG38" s="970"/>
      <c r="BH38" s="970"/>
      <c r="BI38" s="971"/>
      <c r="BJ38" s="60"/>
      <c r="BK38" s="60"/>
      <c r="BL38" s="60"/>
      <c r="BM38" s="60"/>
      <c r="BN38" s="60"/>
      <c r="BO38" s="59"/>
      <c r="BP38" s="59"/>
      <c r="BQ38" s="56">
        <v>32</v>
      </c>
      <c r="BR38" s="76"/>
      <c r="BS38" s="724"/>
      <c r="BT38" s="725"/>
      <c r="BU38" s="725"/>
      <c r="BV38" s="725"/>
      <c r="BW38" s="725"/>
      <c r="BX38" s="725"/>
      <c r="BY38" s="725"/>
      <c r="BZ38" s="725"/>
      <c r="CA38" s="725"/>
      <c r="CB38" s="725"/>
      <c r="CC38" s="725"/>
      <c r="CD38" s="725"/>
      <c r="CE38" s="725"/>
      <c r="CF38" s="725"/>
      <c r="CG38" s="726"/>
      <c r="CH38" s="727"/>
      <c r="CI38" s="728"/>
      <c r="CJ38" s="728"/>
      <c r="CK38" s="728"/>
      <c r="CL38" s="729"/>
      <c r="CM38" s="727"/>
      <c r="CN38" s="728"/>
      <c r="CO38" s="728"/>
      <c r="CP38" s="728"/>
      <c r="CQ38" s="729"/>
      <c r="CR38" s="727"/>
      <c r="CS38" s="728"/>
      <c r="CT38" s="728"/>
      <c r="CU38" s="728"/>
      <c r="CV38" s="729"/>
      <c r="CW38" s="727"/>
      <c r="CX38" s="728"/>
      <c r="CY38" s="728"/>
      <c r="CZ38" s="728"/>
      <c r="DA38" s="729"/>
      <c r="DB38" s="727"/>
      <c r="DC38" s="728"/>
      <c r="DD38" s="728"/>
      <c r="DE38" s="728"/>
      <c r="DF38" s="729"/>
      <c r="DG38" s="727"/>
      <c r="DH38" s="728"/>
      <c r="DI38" s="728"/>
      <c r="DJ38" s="728"/>
      <c r="DK38" s="729"/>
      <c r="DL38" s="727"/>
      <c r="DM38" s="728"/>
      <c r="DN38" s="728"/>
      <c r="DO38" s="728"/>
      <c r="DP38" s="729"/>
      <c r="DQ38" s="727"/>
      <c r="DR38" s="728"/>
      <c r="DS38" s="728"/>
      <c r="DT38" s="728"/>
      <c r="DU38" s="729"/>
      <c r="DV38" s="724"/>
      <c r="DW38" s="725"/>
      <c r="DX38" s="725"/>
      <c r="DY38" s="725"/>
      <c r="DZ38" s="730"/>
      <c r="EA38" s="52"/>
    </row>
    <row r="39" spans="1:131" ht="26.25" customHeight="1" x14ac:dyDescent="0.15">
      <c r="A39" s="58">
        <v>12</v>
      </c>
      <c r="B39" s="724"/>
      <c r="C39" s="725"/>
      <c r="D39" s="725"/>
      <c r="E39" s="725"/>
      <c r="F39" s="725"/>
      <c r="G39" s="725"/>
      <c r="H39" s="725"/>
      <c r="I39" s="725"/>
      <c r="J39" s="725"/>
      <c r="K39" s="725"/>
      <c r="L39" s="725"/>
      <c r="M39" s="725"/>
      <c r="N39" s="725"/>
      <c r="O39" s="725"/>
      <c r="P39" s="726"/>
      <c r="Q39" s="968"/>
      <c r="R39" s="969"/>
      <c r="S39" s="969"/>
      <c r="T39" s="969"/>
      <c r="U39" s="969"/>
      <c r="V39" s="969"/>
      <c r="W39" s="969"/>
      <c r="X39" s="969"/>
      <c r="Y39" s="969"/>
      <c r="Z39" s="969"/>
      <c r="AA39" s="969"/>
      <c r="AB39" s="969"/>
      <c r="AC39" s="969"/>
      <c r="AD39" s="969"/>
      <c r="AE39" s="973"/>
      <c r="AF39" s="991"/>
      <c r="AG39" s="728"/>
      <c r="AH39" s="728"/>
      <c r="AI39" s="728"/>
      <c r="AJ39" s="992"/>
      <c r="AK39" s="972"/>
      <c r="AL39" s="969"/>
      <c r="AM39" s="969"/>
      <c r="AN39" s="969"/>
      <c r="AO39" s="969"/>
      <c r="AP39" s="969"/>
      <c r="AQ39" s="969"/>
      <c r="AR39" s="969"/>
      <c r="AS39" s="969"/>
      <c r="AT39" s="969"/>
      <c r="AU39" s="969"/>
      <c r="AV39" s="969"/>
      <c r="AW39" s="969"/>
      <c r="AX39" s="969"/>
      <c r="AY39" s="969"/>
      <c r="AZ39" s="998"/>
      <c r="BA39" s="998"/>
      <c r="BB39" s="998"/>
      <c r="BC39" s="998"/>
      <c r="BD39" s="998"/>
      <c r="BE39" s="970"/>
      <c r="BF39" s="970"/>
      <c r="BG39" s="970"/>
      <c r="BH39" s="970"/>
      <c r="BI39" s="971"/>
      <c r="BJ39" s="60"/>
      <c r="BK39" s="60"/>
      <c r="BL39" s="60"/>
      <c r="BM39" s="60"/>
      <c r="BN39" s="60"/>
      <c r="BO39" s="59"/>
      <c r="BP39" s="59"/>
      <c r="BQ39" s="56">
        <v>33</v>
      </c>
      <c r="BR39" s="76"/>
      <c r="BS39" s="724"/>
      <c r="BT39" s="725"/>
      <c r="BU39" s="725"/>
      <c r="BV39" s="725"/>
      <c r="BW39" s="725"/>
      <c r="BX39" s="725"/>
      <c r="BY39" s="725"/>
      <c r="BZ39" s="725"/>
      <c r="CA39" s="725"/>
      <c r="CB39" s="725"/>
      <c r="CC39" s="725"/>
      <c r="CD39" s="725"/>
      <c r="CE39" s="725"/>
      <c r="CF39" s="725"/>
      <c r="CG39" s="726"/>
      <c r="CH39" s="727"/>
      <c r="CI39" s="728"/>
      <c r="CJ39" s="728"/>
      <c r="CK39" s="728"/>
      <c r="CL39" s="729"/>
      <c r="CM39" s="727"/>
      <c r="CN39" s="728"/>
      <c r="CO39" s="728"/>
      <c r="CP39" s="728"/>
      <c r="CQ39" s="729"/>
      <c r="CR39" s="727"/>
      <c r="CS39" s="728"/>
      <c r="CT39" s="728"/>
      <c r="CU39" s="728"/>
      <c r="CV39" s="729"/>
      <c r="CW39" s="727"/>
      <c r="CX39" s="728"/>
      <c r="CY39" s="728"/>
      <c r="CZ39" s="728"/>
      <c r="DA39" s="729"/>
      <c r="DB39" s="727"/>
      <c r="DC39" s="728"/>
      <c r="DD39" s="728"/>
      <c r="DE39" s="728"/>
      <c r="DF39" s="729"/>
      <c r="DG39" s="727"/>
      <c r="DH39" s="728"/>
      <c r="DI39" s="728"/>
      <c r="DJ39" s="728"/>
      <c r="DK39" s="729"/>
      <c r="DL39" s="727"/>
      <c r="DM39" s="728"/>
      <c r="DN39" s="728"/>
      <c r="DO39" s="728"/>
      <c r="DP39" s="729"/>
      <c r="DQ39" s="727"/>
      <c r="DR39" s="728"/>
      <c r="DS39" s="728"/>
      <c r="DT39" s="728"/>
      <c r="DU39" s="729"/>
      <c r="DV39" s="724"/>
      <c r="DW39" s="725"/>
      <c r="DX39" s="725"/>
      <c r="DY39" s="725"/>
      <c r="DZ39" s="730"/>
      <c r="EA39" s="52"/>
    </row>
    <row r="40" spans="1:131" ht="26.25" customHeight="1" x14ac:dyDescent="0.15">
      <c r="A40" s="56">
        <v>13</v>
      </c>
      <c r="B40" s="724"/>
      <c r="C40" s="725"/>
      <c r="D40" s="725"/>
      <c r="E40" s="725"/>
      <c r="F40" s="725"/>
      <c r="G40" s="725"/>
      <c r="H40" s="725"/>
      <c r="I40" s="725"/>
      <c r="J40" s="725"/>
      <c r="K40" s="725"/>
      <c r="L40" s="725"/>
      <c r="M40" s="725"/>
      <c r="N40" s="725"/>
      <c r="O40" s="725"/>
      <c r="P40" s="726"/>
      <c r="Q40" s="968"/>
      <c r="R40" s="969"/>
      <c r="S40" s="969"/>
      <c r="T40" s="969"/>
      <c r="U40" s="969"/>
      <c r="V40" s="969"/>
      <c r="W40" s="969"/>
      <c r="X40" s="969"/>
      <c r="Y40" s="969"/>
      <c r="Z40" s="969"/>
      <c r="AA40" s="969"/>
      <c r="AB40" s="969"/>
      <c r="AC40" s="969"/>
      <c r="AD40" s="969"/>
      <c r="AE40" s="973"/>
      <c r="AF40" s="991"/>
      <c r="AG40" s="728"/>
      <c r="AH40" s="728"/>
      <c r="AI40" s="728"/>
      <c r="AJ40" s="992"/>
      <c r="AK40" s="972"/>
      <c r="AL40" s="969"/>
      <c r="AM40" s="969"/>
      <c r="AN40" s="969"/>
      <c r="AO40" s="969"/>
      <c r="AP40" s="969"/>
      <c r="AQ40" s="969"/>
      <c r="AR40" s="969"/>
      <c r="AS40" s="969"/>
      <c r="AT40" s="969"/>
      <c r="AU40" s="969"/>
      <c r="AV40" s="969"/>
      <c r="AW40" s="969"/>
      <c r="AX40" s="969"/>
      <c r="AY40" s="969"/>
      <c r="AZ40" s="998"/>
      <c r="BA40" s="998"/>
      <c r="BB40" s="998"/>
      <c r="BC40" s="998"/>
      <c r="BD40" s="998"/>
      <c r="BE40" s="970"/>
      <c r="BF40" s="970"/>
      <c r="BG40" s="970"/>
      <c r="BH40" s="970"/>
      <c r="BI40" s="971"/>
      <c r="BJ40" s="60"/>
      <c r="BK40" s="60"/>
      <c r="BL40" s="60"/>
      <c r="BM40" s="60"/>
      <c r="BN40" s="60"/>
      <c r="BO40" s="59"/>
      <c r="BP40" s="59"/>
      <c r="BQ40" s="56">
        <v>34</v>
      </c>
      <c r="BR40" s="76"/>
      <c r="BS40" s="724"/>
      <c r="BT40" s="725"/>
      <c r="BU40" s="725"/>
      <c r="BV40" s="725"/>
      <c r="BW40" s="725"/>
      <c r="BX40" s="725"/>
      <c r="BY40" s="725"/>
      <c r="BZ40" s="725"/>
      <c r="CA40" s="725"/>
      <c r="CB40" s="725"/>
      <c r="CC40" s="725"/>
      <c r="CD40" s="725"/>
      <c r="CE40" s="725"/>
      <c r="CF40" s="725"/>
      <c r="CG40" s="726"/>
      <c r="CH40" s="727"/>
      <c r="CI40" s="728"/>
      <c r="CJ40" s="728"/>
      <c r="CK40" s="728"/>
      <c r="CL40" s="729"/>
      <c r="CM40" s="727"/>
      <c r="CN40" s="728"/>
      <c r="CO40" s="728"/>
      <c r="CP40" s="728"/>
      <c r="CQ40" s="729"/>
      <c r="CR40" s="727"/>
      <c r="CS40" s="728"/>
      <c r="CT40" s="728"/>
      <c r="CU40" s="728"/>
      <c r="CV40" s="729"/>
      <c r="CW40" s="727"/>
      <c r="CX40" s="728"/>
      <c r="CY40" s="728"/>
      <c r="CZ40" s="728"/>
      <c r="DA40" s="729"/>
      <c r="DB40" s="727"/>
      <c r="DC40" s="728"/>
      <c r="DD40" s="728"/>
      <c r="DE40" s="728"/>
      <c r="DF40" s="729"/>
      <c r="DG40" s="727"/>
      <c r="DH40" s="728"/>
      <c r="DI40" s="728"/>
      <c r="DJ40" s="728"/>
      <c r="DK40" s="729"/>
      <c r="DL40" s="727"/>
      <c r="DM40" s="728"/>
      <c r="DN40" s="728"/>
      <c r="DO40" s="728"/>
      <c r="DP40" s="729"/>
      <c r="DQ40" s="727"/>
      <c r="DR40" s="728"/>
      <c r="DS40" s="728"/>
      <c r="DT40" s="728"/>
      <c r="DU40" s="729"/>
      <c r="DV40" s="724"/>
      <c r="DW40" s="725"/>
      <c r="DX40" s="725"/>
      <c r="DY40" s="725"/>
      <c r="DZ40" s="730"/>
      <c r="EA40" s="52"/>
    </row>
    <row r="41" spans="1:131" ht="26.25" customHeight="1" x14ac:dyDescent="0.15">
      <c r="A41" s="56">
        <v>14</v>
      </c>
      <c r="B41" s="724"/>
      <c r="C41" s="725"/>
      <c r="D41" s="725"/>
      <c r="E41" s="725"/>
      <c r="F41" s="725"/>
      <c r="G41" s="725"/>
      <c r="H41" s="725"/>
      <c r="I41" s="725"/>
      <c r="J41" s="725"/>
      <c r="K41" s="725"/>
      <c r="L41" s="725"/>
      <c r="M41" s="725"/>
      <c r="N41" s="725"/>
      <c r="O41" s="725"/>
      <c r="P41" s="726"/>
      <c r="Q41" s="968"/>
      <c r="R41" s="969"/>
      <c r="S41" s="969"/>
      <c r="T41" s="969"/>
      <c r="U41" s="969"/>
      <c r="V41" s="969"/>
      <c r="W41" s="969"/>
      <c r="X41" s="969"/>
      <c r="Y41" s="969"/>
      <c r="Z41" s="969"/>
      <c r="AA41" s="969"/>
      <c r="AB41" s="969"/>
      <c r="AC41" s="969"/>
      <c r="AD41" s="969"/>
      <c r="AE41" s="973"/>
      <c r="AF41" s="991"/>
      <c r="AG41" s="728"/>
      <c r="AH41" s="728"/>
      <c r="AI41" s="728"/>
      <c r="AJ41" s="992"/>
      <c r="AK41" s="972"/>
      <c r="AL41" s="969"/>
      <c r="AM41" s="969"/>
      <c r="AN41" s="969"/>
      <c r="AO41" s="969"/>
      <c r="AP41" s="969"/>
      <c r="AQ41" s="969"/>
      <c r="AR41" s="969"/>
      <c r="AS41" s="969"/>
      <c r="AT41" s="969"/>
      <c r="AU41" s="969"/>
      <c r="AV41" s="969"/>
      <c r="AW41" s="969"/>
      <c r="AX41" s="969"/>
      <c r="AY41" s="969"/>
      <c r="AZ41" s="998"/>
      <c r="BA41" s="998"/>
      <c r="BB41" s="998"/>
      <c r="BC41" s="998"/>
      <c r="BD41" s="998"/>
      <c r="BE41" s="970"/>
      <c r="BF41" s="970"/>
      <c r="BG41" s="970"/>
      <c r="BH41" s="970"/>
      <c r="BI41" s="971"/>
      <c r="BJ41" s="60"/>
      <c r="BK41" s="60"/>
      <c r="BL41" s="60"/>
      <c r="BM41" s="60"/>
      <c r="BN41" s="60"/>
      <c r="BO41" s="59"/>
      <c r="BP41" s="59"/>
      <c r="BQ41" s="56">
        <v>35</v>
      </c>
      <c r="BR41" s="76"/>
      <c r="BS41" s="724"/>
      <c r="BT41" s="725"/>
      <c r="BU41" s="725"/>
      <c r="BV41" s="725"/>
      <c r="BW41" s="725"/>
      <c r="BX41" s="725"/>
      <c r="BY41" s="725"/>
      <c r="BZ41" s="725"/>
      <c r="CA41" s="725"/>
      <c r="CB41" s="725"/>
      <c r="CC41" s="725"/>
      <c r="CD41" s="725"/>
      <c r="CE41" s="725"/>
      <c r="CF41" s="725"/>
      <c r="CG41" s="726"/>
      <c r="CH41" s="727"/>
      <c r="CI41" s="728"/>
      <c r="CJ41" s="728"/>
      <c r="CK41" s="728"/>
      <c r="CL41" s="729"/>
      <c r="CM41" s="727"/>
      <c r="CN41" s="728"/>
      <c r="CO41" s="728"/>
      <c r="CP41" s="728"/>
      <c r="CQ41" s="729"/>
      <c r="CR41" s="727"/>
      <c r="CS41" s="728"/>
      <c r="CT41" s="728"/>
      <c r="CU41" s="728"/>
      <c r="CV41" s="729"/>
      <c r="CW41" s="727"/>
      <c r="CX41" s="728"/>
      <c r="CY41" s="728"/>
      <c r="CZ41" s="728"/>
      <c r="DA41" s="729"/>
      <c r="DB41" s="727"/>
      <c r="DC41" s="728"/>
      <c r="DD41" s="728"/>
      <c r="DE41" s="728"/>
      <c r="DF41" s="729"/>
      <c r="DG41" s="727"/>
      <c r="DH41" s="728"/>
      <c r="DI41" s="728"/>
      <c r="DJ41" s="728"/>
      <c r="DK41" s="729"/>
      <c r="DL41" s="727"/>
      <c r="DM41" s="728"/>
      <c r="DN41" s="728"/>
      <c r="DO41" s="728"/>
      <c r="DP41" s="729"/>
      <c r="DQ41" s="727"/>
      <c r="DR41" s="728"/>
      <c r="DS41" s="728"/>
      <c r="DT41" s="728"/>
      <c r="DU41" s="729"/>
      <c r="DV41" s="724"/>
      <c r="DW41" s="725"/>
      <c r="DX41" s="725"/>
      <c r="DY41" s="725"/>
      <c r="DZ41" s="730"/>
      <c r="EA41" s="52"/>
    </row>
    <row r="42" spans="1:131" ht="26.25" customHeight="1" x14ac:dyDescent="0.15">
      <c r="A42" s="56">
        <v>15</v>
      </c>
      <c r="B42" s="724"/>
      <c r="C42" s="725"/>
      <c r="D42" s="725"/>
      <c r="E42" s="725"/>
      <c r="F42" s="725"/>
      <c r="G42" s="725"/>
      <c r="H42" s="725"/>
      <c r="I42" s="725"/>
      <c r="J42" s="725"/>
      <c r="K42" s="725"/>
      <c r="L42" s="725"/>
      <c r="M42" s="725"/>
      <c r="N42" s="725"/>
      <c r="O42" s="725"/>
      <c r="P42" s="726"/>
      <c r="Q42" s="968"/>
      <c r="R42" s="969"/>
      <c r="S42" s="969"/>
      <c r="T42" s="969"/>
      <c r="U42" s="969"/>
      <c r="V42" s="969"/>
      <c r="W42" s="969"/>
      <c r="X42" s="969"/>
      <c r="Y42" s="969"/>
      <c r="Z42" s="969"/>
      <c r="AA42" s="969"/>
      <c r="AB42" s="969"/>
      <c r="AC42" s="969"/>
      <c r="AD42" s="969"/>
      <c r="AE42" s="973"/>
      <c r="AF42" s="991"/>
      <c r="AG42" s="728"/>
      <c r="AH42" s="728"/>
      <c r="AI42" s="728"/>
      <c r="AJ42" s="992"/>
      <c r="AK42" s="972"/>
      <c r="AL42" s="969"/>
      <c r="AM42" s="969"/>
      <c r="AN42" s="969"/>
      <c r="AO42" s="969"/>
      <c r="AP42" s="969"/>
      <c r="AQ42" s="969"/>
      <c r="AR42" s="969"/>
      <c r="AS42" s="969"/>
      <c r="AT42" s="969"/>
      <c r="AU42" s="969"/>
      <c r="AV42" s="969"/>
      <c r="AW42" s="969"/>
      <c r="AX42" s="969"/>
      <c r="AY42" s="969"/>
      <c r="AZ42" s="998"/>
      <c r="BA42" s="998"/>
      <c r="BB42" s="998"/>
      <c r="BC42" s="998"/>
      <c r="BD42" s="998"/>
      <c r="BE42" s="970"/>
      <c r="BF42" s="970"/>
      <c r="BG42" s="970"/>
      <c r="BH42" s="970"/>
      <c r="BI42" s="971"/>
      <c r="BJ42" s="60"/>
      <c r="BK42" s="60"/>
      <c r="BL42" s="60"/>
      <c r="BM42" s="60"/>
      <c r="BN42" s="60"/>
      <c r="BO42" s="59"/>
      <c r="BP42" s="59"/>
      <c r="BQ42" s="56">
        <v>36</v>
      </c>
      <c r="BR42" s="76"/>
      <c r="BS42" s="724"/>
      <c r="BT42" s="725"/>
      <c r="BU42" s="725"/>
      <c r="BV42" s="725"/>
      <c r="BW42" s="725"/>
      <c r="BX42" s="725"/>
      <c r="BY42" s="725"/>
      <c r="BZ42" s="725"/>
      <c r="CA42" s="725"/>
      <c r="CB42" s="725"/>
      <c r="CC42" s="725"/>
      <c r="CD42" s="725"/>
      <c r="CE42" s="725"/>
      <c r="CF42" s="725"/>
      <c r="CG42" s="726"/>
      <c r="CH42" s="727"/>
      <c r="CI42" s="728"/>
      <c r="CJ42" s="728"/>
      <c r="CK42" s="728"/>
      <c r="CL42" s="729"/>
      <c r="CM42" s="727"/>
      <c r="CN42" s="728"/>
      <c r="CO42" s="728"/>
      <c r="CP42" s="728"/>
      <c r="CQ42" s="729"/>
      <c r="CR42" s="727"/>
      <c r="CS42" s="728"/>
      <c r="CT42" s="728"/>
      <c r="CU42" s="728"/>
      <c r="CV42" s="729"/>
      <c r="CW42" s="727"/>
      <c r="CX42" s="728"/>
      <c r="CY42" s="728"/>
      <c r="CZ42" s="728"/>
      <c r="DA42" s="729"/>
      <c r="DB42" s="727"/>
      <c r="DC42" s="728"/>
      <c r="DD42" s="728"/>
      <c r="DE42" s="728"/>
      <c r="DF42" s="729"/>
      <c r="DG42" s="727"/>
      <c r="DH42" s="728"/>
      <c r="DI42" s="728"/>
      <c r="DJ42" s="728"/>
      <c r="DK42" s="729"/>
      <c r="DL42" s="727"/>
      <c r="DM42" s="728"/>
      <c r="DN42" s="728"/>
      <c r="DO42" s="728"/>
      <c r="DP42" s="729"/>
      <c r="DQ42" s="727"/>
      <c r="DR42" s="728"/>
      <c r="DS42" s="728"/>
      <c r="DT42" s="728"/>
      <c r="DU42" s="729"/>
      <c r="DV42" s="724"/>
      <c r="DW42" s="725"/>
      <c r="DX42" s="725"/>
      <c r="DY42" s="725"/>
      <c r="DZ42" s="730"/>
      <c r="EA42" s="52"/>
    </row>
    <row r="43" spans="1:131" ht="26.25" customHeight="1" x14ac:dyDescent="0.15">
      <c r="A43" s="56">
        <v>16</v>
      </c>
      <c r="B43" s="724"/>
      <c r="C43" s="725"/>
      <c r="D43" s="725"/>
      <c r="E43" s="725"/>
      <c r="F43" s="725"/>
      <c r="G43" s="725"/>
      <c r="H43" s="725"/>
      <c r="I43" s="725"/>
      <c r="J43" s="725"/>
      <c r="K43" s="725"/>
      <c r="L43" s="725"/>
      <c r="M43" s="725"/>
      <c r="N43" s="725"/>
      <c r="O43" s="725"/>
      <c r="P43" s="726"/>
      <c r="Q43" s="968"/>
      <c r="R43" s="969"/>
      <c r="S43" s="969"/>
      <c r="T43" s="969"/>
      <c r="U43" s="969"/>
      <c r="V43" s="969"/>
      <c r="W43" s="969"/>
      <c r="X43" s="969"/>
      <c r="Y43" s="969"/>
      <c r="Z43" s="969"/>
      <c r="AA43" s="969"/>
      <c r="AB43" s="969"/>
      <c r="AC43" s="969"/>
      <c r="AD43" s="969"/>
      <c r="AE43" s="973"/>
      <c r="AF43" s="991"/>
      <c r="AG43" s="728"/>
      <c r="AH43" s="728"/>
      <c r="AI43" s="728"/>
      <c r="AJ43" s="992"/>
      <c r="AK43" s="972"/>
      <c r="AL43" s="969"/>
      <c r="AM43" s="969"/>
      <c r="AN43" s="969"/>
      <c r="AO43" s="969"/>
      <c r="AP43" s="969"/>
      <c r="AQ43" s="969"/>
      <c r="AR43" s="969"/>
      <c r="AS43" s="969"/>
      <c r="AT43" s="969"/>
      <c r="AU43" s="969"/>
      <c r="AV43" s="969"/>
      <c r="AW43" s="969"/>
      <c r="AX43" s="969"/>
      <c r="AY43" s="969"/>
      <c r="AZ43" s="998"/>
      <c r="BA43" s="998"/>
      <c r="BB43" s="998"/>
      <c r="BC43" s="998"/>
      <c r="BD43" s="998"/>
      <c r="BE43" s="970"/>
      <c r="BF43" s="970"/>
      <c r="BG43" s="970"/>
      <c r="BH43" s="970"/>
      <c r="BI43" s="971"/>
      <c r="BJ43" s="60"/>
      <c r="BK43" s="60"/>
      <c r="BL43" s="60"/>
      <c r="BM43" s="60"/>
      <c r="BN43" s="60"/>
      <c r="BO43" s="59"/>
      <c r="BP43" s="59"/>
      <c r="BQ43" s="56">
        <v>37</v>
      </c>
      <c r="BR43" s="76"/>
      <c r="BS43" s="724"/>
      <c r="BT43" s="725"/>
      <c r="BU43" s="725"/>
      <c r="BV43" s="725"/>
      <c r="BW43" s="725"/>
      <c r="BX43" s="725"/>
      <c r="BY43" s="725"/>
      <c r="BZ43" s="725"/>
      <c r="CA43" s="725"/>
      <c r="CB43" s="725"/>
      <c r="CC43" s="725"/>
      <c r="CD43" s="725"/>
      <c r="CE43" s="725"/>
      <c r="CF43" s="725"/>
      <c r="CG43" s="726"/>
      <c r="CH43" s="727"/>
      <c r="CI43" s="728"/>
      <c r="CJ43" s="728"/>
      <c r="CK43" s="728"/>
      <c r="CL43" s="729"/>
      <c r="CM43" s="727"/>
      <c r="CN43" s="728"/>
      <c r="CO43" s="728"/>
      <c r="CP43" s="728"/>
      <c r="CQ43" s="729"/>
      <c r="CR43" s="727"/>
      <c r="CS43" s="728"/>
      <c r="CT43" s="728"/>
      <c r="CU43" s="728"/>
      <c r="CV43" s="729"/>
      <c r="CW43" s="727"/>
      <c r="CX43" s="728"/>
      <c r="CY43" s="728"/>
      <c r="CZ43" s="728"/>
      <c r="DA43" s="729"/>
      <c r="DB43" s="727"/>
      <c r="DC43" s="728"/>
      <c r="DD43" s="728"/>
      <c r="DE43" s="728"/>
      <c r="DF43" s="729"/>
      <c r="DG43" s="727"/>
      <c r="DH43" s="728"/>
      <c r="DI43" s="728"/>
      <c r="DJ43" s="728"/>
      <c r="DK43" s="729"/>
      <c r="DL43" s="727"/>
      <c r="DM43" s="728"/>
      <c r="DN43" s="728"/>
      <c r="DO43" s="728"/>
      <c r="DP43" s="729"/>
      <c r="DQ43" s="727"/>
      <c r="DR43" s="728"/>
      <c r="DS43" s="728"/>
      <c r="DT43" s="728"/>
      <c r="DU43" s="729"/>
      <c r="DV43" s="724"/>
      <c r="DW43" s="725"/>
      <c r="DX43" s="725"/>
      <c r="DY43" s="725"/>
      <c r="DZ43" s="730"/>
      <c r="EA43" s="52"/>
    </row>
    <row r="44" spans="1:131" ht="26.25" customHeight="1" x14ac:dyDescent="0.15">
      <c r="A44" s="56">
        <v>17</v>
      </c>
      <c r="B44" s="724"/>
      <c r="C44" s="725"/>
      <c r="D44" s="725"/>
      <c r="E44" s="725"/>
      <c r="F44" s="725"/>
      <c r="G44" s="725"/>
      <c r="H44" s="725"/>
      <c r="I44" s="725"/>
      <c r="J44" s="725"/>
      <c r="K44" s="725"/>
      <c r="L44" s="725"/>
      <c r="M44" s="725"/>
      <c r="N44" s="725"/>
      <c r="O44" s="725"/>
      <c r="P44" s="726"/>
      <c r="Q44" s="968"/>
      <c r="R44" s="969"/>
      <c r="S44" s="969"/>
      <c r="T44" s="969"/>
      <c r="U44" s="969"/>
      <c r="V44" s="969"/>
      <c r="W44" s="969"/>
      <c r="X44" s="969"/>
      <c r="Y44" s="969"/>
      <c r="Z44" s="969"/>
      <c r="AA44" s="969"/>
      <c r="AB44" s="969"/>
      <c r="AC44" s="969"/>
      <c r="AD44" s="969"/>
      <c r="AE44" s="973"/>
      <c r="AF44" s="991"/>
      <c r="AG44" s="728"/>
      <c r="AH44" s="728"/>
      <c r="AI44" s="728"/>
      <c r="AJ44" s="992"/>
      <c r="AK44" s="972"/>
      <c r="AL44" s="969"/>
      <c r="AM44" s="969"/>
      <c r="AN44" s="969"/>
      <c r="AO44" s="969"/>
      <c r="AP44" s="969"/>
      <c r="AQ44" s="969"/>
      <c r="AR44" s="969"/>
      <c r="AS44" s="969"/>
      <c r="AT44" s="969"/>
      <c r="AU44" s="969"/>
      <c r="AV44" s="969"/>
      <c r="AW44" s="969"/>
      <c r="AX44" s="969"/>
      <c r="AY44" s="969"/>
      <c r="AZ44" s="998"/>
      <c r="BA44" s="998"/>
      <c r="BB44" s="998"/>
      <c r="BC44" s="998"/>
      <c r="BD44" s="998"/>
      <c r="BE44" s="970"/>
      <c r="BF44" s="970"/>
      <c r="BG44" s="970"/>
      <c r="BH44" s="970"/>
      <c r="BI44" s="971"/>
      <c r="BJ44" s="60"/>
      <c r="BK44" s="60"/>
      <c r="BL44" s="60"/>
      <c r="BM44" s="60"/>
      <c r="BN44" s="60"/>
      <c r="BO44" s="59"/>
      <c r="BP44" s="59"/>
      <c r="BQ44" s="56">
        <v>38</v>
      </c>
      <c r="BR44" s="76"/>
      <c r="BS44" s="724"/>
      <c r="BT44" s="725"/>
      <c r="BU44" s="725"/>
      <c r="BV44" s="725"/>
      <c r="BW44" s="725"/>
      <c r="BX44" s="725"/>
      <c r="BY44" s="725"/>
      <c r="BZ44" s="725"/>
      <c r="CA44" s="725"/>
      <c r="CB44" s="725"/>
      <c r="CC44" s="725"/>
      <c r="CD44" s="725"/>
      <c r="CE44" s="725"/>
      <c r="CF44" s="725"/>
      <c r="CG44" s="726"/>
      <c r="CH44" s="727"/>
      <c r="CI44" s="728"/>
      <c r="CJ44" s="728"/>
      <c r="CK44" s="728"/>
      <c r="CL44" s="729"/>
      <c r="CM44" s="727"/>
      <c r="CN44" s="728"/>
      <c r="CO44" s="728"/>
      <c r="CP44" s="728"/>
      <c r="CQ44" s="729"/>
      <c r="CR44" s="727"/>
      <c r="CS44" s="728"/>
      <c r="CT44" s="728"/>
      <c r="CU44" s="728"/>
      <c r="CV44" s="729"/>
      <c r="CW44" s="727"/>
      <c r="CX44" s="728"/>
      <c r="CY44" s="728"/>
      <c r="CZ44" s="728"/>
      <c r="DA44" s="729"/>
      <c r="DB44" s="727"/>
      <c r="DC44" s="728"/>
      <c r="DD44" s="728"/>
      <c r="DE44" s="728"/>
      <c r="DF44" s="729"/>
      <c r="DG44" s="727"/>
      <c r="DH44" s="728"/>
      <c r="DI44" s="728"/>
      <c r="DJ44" s="728"/>
      <c r="DK44" s="729"/>
      <c r="DL44" s="727"/>
      <c r="DM44" s="728"/>
      <c r="DN44" s="728"/>
      <c r="DO44" s="728"/>
      <c r="DP44" s="729"/>
      <c r="DQ44" s="727"/>
      <c r="DR44" s="728"/>
      <c r="DS44" s="728"/>
      <c r="DT44" s="728"/>
      <c r="DU44" s="729"/>
      <c r="DV44" s="724"/>
      <c r="DW44" s="725"/>
      <c r="DX44" s="725"/>
      <c r="DY44" s="725"/>
      <c r="DZ44" s="730"/>
      <c r="EA44" s="52"/>
    </row>
    <row r="45" spans="1:131" ht="26.25" customHeight="1" x14ac:dyDescent="0.15">
      <c r="A45" s="56">
        <v>18</v>
      </c>
      <c r="B45" s="724"/>
      <c r="C45" s="725"/>
      <c r="D45" s="725"/>
      <c r="E45" s="725"/>
      <c r="F45" s="725"/>
      <c r="G45" s="725"/>
      <c r="H45" s="725"/>
      <c r="I45" s="725"/>
      <c r="J45" s="725"/>
      <c r="K45" s="725"/>
      <c r="L45" s="725"/>
      <c r="M45" s="725"/>
      <c r="N45" s="725"/>
      <c r="O45" s="725"/>
      <c r="P45" s="726"/>
      <c r="Q45" s="968"/>
      <c r="R45" s="969"/>
      <c r="S45" s="969"/>
      <c r="T45" s="969"/>
      <c r="U45" s="969"/>
      <c r="V45" s="969"/>
      <c r="W45" s="969"/>
      <c r="X45" s="969"/>
      <c r="Y45" s="969"/>
      <c r="Z45" s="969"/>
      <c r="AA45" s="969"/>
      <c r="AB45" s="969"/>
      <c r="AC45" s="969"/>
      <c r="AD45" s="969"/>
      <c r="AE45" s="973"/>
      <c r="AF45" s="991"/>
      <c r="AG45" s="728"/>
      <c r="AH45" s="728"/>
      <c r="AI45" s="728"/>
      <c r="AJ45" s="992"/>
      <c r="AK45" s="972"/>
      <c r="AL45" s="969"/>
      <c r="AM45" s="969"/>
      <c r="AN45" s="969"/>
      <c r="AO45" s="969"/>
      <c r="AP45" s="969"/>
      <c r="AQ45" s="969"/>
      <c r="AR45" s="969"/>
      <c r="AS45" s="969"/>
      <c r="AT45" s="969"/>
      <c r="AU45" s="969"/>
      <c r="AV45" s="969"/>
      <c r="AW45" s="969"/>
      <c r="AX45" s="969"/>
      <c r="AY45" s="969"/>
      <c r="AZ45" s="998"/>
      <c r="BA45" s="998"/>
      <c r="BB45" s="998"/>
      <c r="BC45" s="998"/>
      <c r="BD45" s="998"/>
      <c r="BE45" s="970"/>
      <c r="BF45" s="970"/>
      <c r="BG45" s="970"/>
      <c r="BH45" s="970"/>
      <c r="BI45" s="971"/>
      <c r="BJ45" s="60"/>
      <c r="BK45" s="60"/>
      <c r="BL45" s="60"/>
      <c r="BM45" s="60"/>
      <c r="BN45" s="60"/>
      <c r="BO45" s="59"/>
      <c r="BP45" s="59"/>
      <c r="BQ45" s="56">
        <v>39</v>
      </c>
      <c r="BR45" s="76"/>
      <c r="BS45" s="724"/>
      <c r="BT45" s="725"/>
      <c r="BU45" s="725"/>
      <c r="BV45" s="725"/>
      <c r="BW45" s="725"/>
      <c r="BX45" s="725"/>
      <c r="BY45" s="725"/>
      <c r="BZ45" s="725"/>
      <c r="CA45" s="725"/>
      <c r="CB45" s="725"/>
      <c r="CC45" s="725"/>
      <c r="CD45" s="725"/>
      <c r="CE45" s="725"/>
      <c r="CF45" s="725"/>
      <c r="CG45" s="726"/>
      <c r="CH45" s="727"/>
      <c r="CI45" s="728"/>
      <c r="CJ45" s="728"/>
      <c r="CK45" s="728"/>
      <c r="CL45" s="729"/>
      <c r="CM45" s="727"/>
      <c r="CN45" s="728"/>
      <c r="CO45" s="728"/>
      <c r="CP45" s="728"/>
      <c r="CQ45" s="729"/>
      <c r="CR45" s="727"/>
      <c r="CS45" s="728"/>
      <c r="CT45" s="728"/>
      <c r="CU45" s="728"/>
      <c r="CV45" s="729"/>
      <c r="CW45" s="727"/>
      <c r="CX45" s="728"/>
      <c r="CY45" s="728"/>
      <c r="CZ45" s="728"/>
      <c r="DA45" s="729"/>
      <c r="DB45" s="727"/>
      <c r="DC45" s="728"/>
      <c r="DD45" s="728"/>
      <c r="DE45" s="728"/>
      <c r="DF45" s="729"/>
      <c r="DG45" s="727"/>
      <c r="DH45" s="728"/>
      <c r="DI45" s="728"/>
      <c r="DJ45" s="728"/>
      <c r="DK45" s="729"/>
      <c r="DL45" s="727"/>
      <c r="DM45" s="728"/>
      <c r="DN45" s="728"/>
      <c r="DO45" s="728"/>
      <c r="DP45" s="729"/>
      <c r="DQ45" s="727"/>
      <c r="DR45" s="728"/>
      <c r="DS45" s="728"/>
      <c r="DT45" s="728"/>
      <c r="DU45" s="729"/>
      <c r="DV45" s="724"/>
      <c r="DW45" s="725"/>
      <c r="DX45" s="725"/>
      <c r="DY45" s="725"/>
      <c r="DZ45" s="730"/>
      <c r="EA45" s="52"/>
    </row>
    <row r="46" spans="1:131" ht="26.25" customHeight="1" x14ac:dyDescent="0.15">
      <c r="A46" s="56">
        <v>19</v>
      </c>
      <c r="B46" s="724"/>
      <c r="C46" s="725"/>
      <c r="D46" s="725"/>
      <c r="E46" s="725"/>
      <c r="F46" s="725"/>
      <c r="G46" s="725"/>
      <c r="H46" s="725"/>
      <c r="I46" s="725"/>
      <c r="J46" s="725"/>
      <c r="K46" s="725"/>
      <c r="L46" s="725"/>
      <c r="M46" s="725"/>
      <c r="N46" s="725"/>
      <c r="O46" s="725"/>
      <c r="P46" s="726"/>
      <c r="Q46" s="968"/>
      <c r="R46" s="969"/>
      <c r="S46" s="969"/>
      <c r="T46" s="969"/>
      <c r="U46" s="969"/>
      <c r="V46" s="969"/>
      <c r="W46" s="969"/>
      <c r="X46" s="969"/>
      <c r="Y46" s="969"/>
      <c r="Z46" s="969"/>
      <c r="AA46" s="969"/>
      <c r="AB46" s="969"/>
      <c r="AC46" s="969"/>
      <c r="AD46" s="969"/>
      <c r="AE46" s="973"/>
      <c r="AF46" s="991"/>
      <c r="AG46" s="728"/>
      <c r="AH46" s="728"/>
      <c r="AI46" s="728"/>
      <c r="AJ46" s="992"/>
      <c r="AK46" s="972"/>
      <c r="AL46" s="969"/>
      <c r="AM46" s="969"/>
      <c r="AN46" s="969"/>
      <c r="AO46" s="969"/>
      <c r="AP46" s="969"/>
      <c r="AQ46" s="969"/>
      <c r="AR46" s="969"/>
      <c r="AS46" s="969"/>
      <c r="AT46" s="969"/>
      <c r="AU46" s="969"/>
      <c r="AV46" s="969"/>
      <c r="AW46" s="969"/>
      <c r="AX46" s="969"/>
      <c r="AY46" s="969"/>
      <c r="AZ46" s="998"/>
      <c r="BA46" s="998"/>
      <c r="BB46" s="998"/>
      <c r="BC46" s="998"/>
      <c r="BD46" s="998"/>
      <c r="BE46" s="970"/>
      <c r="BF46" s="970"/>
      <c r="BG46" s="970"/>
      <c r="BH46" s="970"/>
      <c r="BI46" s="971"/>
      <c r="BJ46" s="60"/>
      <c r="BK46" s="60"/>
      <c r="BL46" s="60"/>
      <c r="BM46" s="60"/>
      <c r="BN46" s="60"/>
      <c r="BO46" s="59"/>
      <c r="BP46" s="59"/>
      <c r="BQ46" s="56">
        <v>40</v>
      </c>
      <c r="BR46" s="76"/>
      <c r="BS46" s="724"/>
      <c r="BT46" s="725"/>
      <c r="BU46" s="725"/>
      <c r="BV46" s="725"/>
      <c r="BW46" s="725"/>
      <c r="BX46" s="725"/>
      <c r="BY46" s="725"/>
      <c r="BZ46" s="725"/>
      <c r="CA46" s="725"/>
      <c r="CB46" s="725"/>
      <c r="CC46" s="725"/>
      <c r="CD46" s="725"/>
      <c r="CE46" s="725"/>
      <c r="CF46" s="725"/>
      <c r="CG46" s="726"/>
      <c r="CH46" s="727"/>
      <c r="CI46" s="728"/>
      <c r="CJ46" s="728"/>
      <c r="CK46" s="728"/>
      <c r="CL46" s="729"/>
      <c r="CM46" s="727"/>
      <c r="CN46" s="728"/>
      <c r="CO46" s="728"/>
      <c r="CP46" s="728"/>
      <c r="CQ46" s="729"/>
      <c r="CR46" s="727"/>
      <c r="CS46" s="728"/>
      <c r="CT46" s="728"/>
      <c r="CU46" s="728"/>
      <c r="CV46" s="729"/>
      <c r="CW46" s="727"/>
      <c r="CX46" s="728"/>
      <c r="CY46" s="728"/>
      <c r="CZ46" s="728"/>
      <c r="DA46" s="729"/>
      <c r="DB46" s="727"/>
      <c r="DC46" s="728"/>
      <c r="DD46" s="728"/>
      <c r="DE46" s="728"/>
      <c r="DF46" s="729"/>
      <c r="DG46" s="727"/>
      <c r="DH46" s="728"/>
      <c r="DI46" s="728"/>
      <c r="DJ46" s="728"/>
      <c r="DK46" s="729"/>
      <c r="DL46" s="727"/>
      <c r="DM46" s="728"/>
      <c r="DN46" s="728"/>
      <c r="DO46" s="728"/>
      <c r="DP46" s="729"/>
      <c r="DQ46" s="727"/>
      <c r="DR46" s="728"/>
      <c r="DS46" s="728"/>
      <c r="DT46" s="728"/>
      <c r="DU46" s="729"/>
      <c r="DV46" s="724"/>
      <c r="DW46" s="725"/>
      <c r="DX46" s="725"/>
      <c r="DY46" s="725"/>
      <c r="DZ46" s="730"/>
      <c r="EA46" s="52"/>
    </row>
    <row r="47" spans="1:131" ht="26.25" customHeight="1" x14ac:dyDescent="0.15">
      <c r="A47" s="56">
        <v>20</v>
      </c>
      <c r="B47" s="724"/>
      <c r="C47" s="725"/>
      <c r="D47" s="725"/>
      <c r="E47" s="725"/>
      <c r="F47" s="725"/>
      <c r="G47" s="725"/>
      <c r="H47" s="725"/>
      <c r="I47" s="725"/>
      <c r="J47" s="725"/>
      <c r="K47" s="725"/>
      <c r="L47" s="725"/>
      <c r="M47" s="725"/>
      <c r="N47" s="725"/>
      <c r="O47" s="725"/>
      <c r="P47" s="726"/>
      <c r="Q47" s="968"/>
      <c r="R47" s="969"/>
      <c r="S47" s="969"/>
      <c r="T47" s="969"/>
      <c r="U47" s="969"/>
      <c r="V47" s="969"/>
      <c r="W47" s="969"/>
      <c r="X47" s="969"/>
      <c r="Y47" s="969"/>
      <c r="Z47" s="969"/>
      <c r="AA47" s="969"/>
      <c r="AB47" s="969"/>
      <c r="AC47" s="969"/>
      <c r="AD47" s="969"/>
      <c r="AE47" s="973"/>
      <c r="AF47" s="991"/>
      <c r="AG47" s="728"/>
      <c r="AH47" s="728"/>
      <c r="AI47" s="728"/>
      <c r="AJ47" s="992"/>
      <c r="AK47" s="972"/>
      <c r="AL47" s="969"/>
      <c r="AM47" s="969"/>
      <c r="AN47" s="969"/>
      <c r="AO47" s="969"/>
      <c r="AP47" s="969"/>
      <c r="AQ47" s="969"/>
      <c r="AR47" s="969"/>
      <c r="AS47" s="969"/>
      <c r="AT47" s="969"/>
      <c r="AU47" s="969"/>
      <c r="AV47" s="969"/>
      <c r="AW47" s="969"/>
      <c r="AX47" s="969"/>
      <c r="AY47" s="969"/>
      <c r="AZ47" s="998"/>
      <c r="BA47" s="998"/>
      <c r="BB47" s="998"/>
      <c r="BC47" s="998"/>
      <c r="BD47" s="998"/>
      <c r="BE47" s="970"/>
      <c r="BF47" s="970"/>
      <c r="BG47" s="970"/>
      <c r="BH47" s="970"/>
      <c r="BI47" s="971"/>
      <c r="BJ47" s="60"/>
      <c r="BK47" s="60"/>
      <c r="BL47" s="60"/>
      <c r="BM47" s="60"/>
      <c r="BN47" s="60"/>
      <c r="BO47" s="59"/>
      <c r="BP47" s="59"/>
      <c r="BQ47" s="56">
        <v>41</v>
      </c>
      <c r="BR47" s="76"/>
      <c r="BS47" s="724"/>
      <c r="BT47" s="725"/>
      <c r="BU47" s="725"/>
      <c r="BV47" s="725"/>
      <c r="BW47" s="725"/>
      <c r="BX47" s="725"/>
      <c r="BY47" s="725"/>
      <c r="BZ47" s="725"/>
      <c r="CA47" s="725"/>
      <c r="CB47" s="725"/>
      <c r="CC47" s="725"/>
      <c r="CD47" s="725"/>
      <c r="CE47" s="725"/>
      <c r="CF47" s="725"/>
      <c r="CG47" s="726"/>
      <c r="CH47" s="727"/>
      <c r="CI47" s="728"/>
      <c r="CJ47" s="728"/>
      <c r="CK47" s="728"/>
      <c r="CL47" s="729"/>
      <c r="CM47" s="727"/>
      <c r="CN47" s="728"/>
      <c r="CO47" s="728"/>
      <c r="CP47" s="728"/>
      <c r="CQ47" s="729"/>
      <c r="CR47" s="727"/>
      <c r="CS47" s="728"/>
      <c r="CT47" s="728"/>
      <c r="CU47" s="728"/>
      <c r="CV47" s="729"/>
      <c r="CW47" s="727"/>
      <c r="CX47" s="728"/>
      <c r="CY47" s="728"/>
      <c r="CZ47" s="728"/>
      <c r="DA47" s="729"/>
      <c r="DB47" s="727"/>
      <c r="DC47" s="728"/>
      <c r="DD47" s="728"/>
      <c r="DE47" s="728"/>
      <c r="DF47" s="729"/>
      <c r="DG47" s="727"/>
      <c r="DH47" s="728"/>
      <c r="DI47" s="728"/>
      <c r="DJ47" s="728"/>
      <c r="DK47" s="729"/>
      <c r="DL47" s="727"/>
      <c r="DM47" s="728"/>
      <c r="DN47" s="728"/>
      <c r="DO47" s="728"/>
      <c r="DP47" s="729"/>
      <c r="DQ47" s="727"/>
      <c r="DR47" s="728"/>
      <c r="DS47" s="728"/>
      <c r="DT47" s="728"/>
      <c r="DU47" s="729"/>
      <c r="DV47" s="724"/>
      <c r="DW47" s="725"/>
      <c r="DX47" s="725"/>
      <c r="DY47" s="725"/>
      <c r="DZ47" s="730"/>
      <c r="EA47" s="52"/>
    </row>
    <row r="48" spans="1:131" ht="26.25" customHeight="1" x14ac:dyDescent="0.15">
      <c r="A48" s="56">
        <v>21</v>
      </c>
      <c r="B48" s="724"/>
      <c r="C48" s="725"/>
      <c r="D48" s="725"/>
      <c r="E48" s="725"/>
      <c r="F48" s="725"/>
      <c r="G48" s="725"/>
      <c r="H48" s="725"/>
      <c r="I48" s="725"/>
      <c r="J48" s="725"/>
      <c r="K48" s="725"/>
      <c r="L48" s="725"/>
      <c r="M48" s="725"/>
      <c r="N48" s="725"/>
      <c r="O48" s="725"/>
      <c r="P48" s="726"/>
      <c r="Q48" s="968"/>
      <c r="R48" s="969"/>
      <c r="S48" s="969"/>
      <c r="T48" s="969"/>
      <c r="U48" s="969"/>
      <c r="V48" s="969"/>
      <c r="W48" s="969"/>
      <c r="X48" s="969"/>
      <c r="Y48" s="969"/>
      <c r="Z48" s="969"/>
      <c r="AA48" s="969"/>
      <c r="AB48" s="969"/>
      <c r="AC48" s="969"/>
      <c r="AD48" s="969"/>
      <c r="AE48" s="973"/>
      <c r="AF48" s="991"/>
      <c r="AG48" s="728"/>
      <c r="AH48" s="728"/>
      <c r="AI48" s="728"/>
      <c r="AJ48" s="992"/>
      <c r="AK48" s="972"/>
      <c r="AL48" s="969"/>
      <c r="AM48" s="969"/>
      <c r="AN48" s="969"/>
      <c r="AO48" s="969"/>
      <c r="AP48" s="969"/>
      <c r="AQ48" s="969"/>
      <c r="AR48" s="969"/>
      <c r="AS48" s="969"/>
      <c r="AT48" s="969"/>
      <c r="AU48" s="969"/>
      <c r="AV48" s="969"/>
      <c r="AW48" s="969"/>
      <c r="AX48" s="969"/>
      <c r="AY48" s="969"/>
      <c r="AZ48" s="998"/>
      <c r="BA48" s="998"/>
      <c r="BB48" s="998"/>
      <c r="BC48" s="998"/>
      <c r="BD48" s="998"/>
      <c r="BE48" s="970"/>
      <c r="BF48" s="970"/>
      <c r="BG48" s="970"/>
      <c r="BH48" s="970"/>
      <c r="BI48" s="971"/>
      <c r="BJ48" s="60"/>
      <c r="BK48" s="60"/>
      <c r="BL48" s="60"/>
      <c r="BM48" s="60"/>
      <c r="BN48" s="60"/>
      <c r="BO48" s="59"/>
      <c r="BP48" s="59"/>
      <c r="BQ48" s="56">
        <v>42</v>
      </c>
      <c r="BR48" s="76"/>
      <c r="BS48" s="724"/>
      <c r="BT48" s="725"/>
      <c r="BU48" s="725"/>
      <c r="BV48" s="725"/>
      <c r="BW48" s="725"/>
      <c r="BX48" s="725"/>
      <c r="BY48" s="725"/>
      <c r="BZ48" s="725"/>
      <c r="CA48" s="725"/>
      <c r="CB48" s="725"/>
      <c r="CC48" s="725"/>
      <c r="CD48" s="725"/>
      <c r="CE48" s="725"/>
      <c r="CF48" s="725"/>
      <c r="CG48" s="726"/>
      <c r="CH48" s="727"/>
      <c r="CI48" s="728"/>
      <c r="CJ48" s="728"/>
      <c r="CK48" s="728"/>
      <c r="CL48" s="729"/>
      <c r="CM48" s="727"/>
      <c r="CN48" s="728"/>
      <c r="CO48" s="728"/>
      <c r="CP48" s="728"/>
      <c r="CQ48" s="729"/>
      <c r="CR48" s="727"/>
      <c r="CS48" s="728"/>
      <c r="CT48" s="728"/>
      <c r="CU48" s="728"/>
      <c r="CV48" s="729"/>
      <c r="CW48" s="727"/>
      <c r="CX48" s="728"/>
      <c r="CY48" s="728"/>
      <c r="CZ48" s="728"/>
      <c r="DA48" s="729"/>
      <c r="DB48" s="727"/>
      <c r="DC48" s="728"/>
      <c r="DD48" s="728"/>
      <c r="DE48" s="728"/>
      <c r="DF48" s="729"/>
      <c r="DG48" s="727"/>
      <c r="DH48" s="728"/>
      <c r="DI48" s="728"/>
      <c r="DJ48" s="728"/>
      <c r="DK48" s="729"/>
      <c r="DL48" s="727"/>
      <c r="DM48" s="728"/>
      <c r="DN48" s="728"/>
      <c r="DO48" s="728"/>
      <c r="DP48" s="729"/>
      <c r="DQ48" s="727"/>
      <c r="DR48" s="728"/>
      <c r="DS48" s="728"/>
      <c r="DT48" s="728"/>
      <c r="DU48" s="729"/>
      <c r="DV48" s="724"/>
      <c r="DW48" s="725"/>
      <c r="DX48" s="725"/>
      <c r="DY48" s="725"/>
      <c r="DZ48" s="730"/>
      <c r="EA48" s="52"/>
    </row>
    <row r="49" spans="1:131" ht="26.25" customHeight="1" x14ac:dyDescent="0.15">
      <c r="A49" s="56">
        <v>22</v>
      </c>
      <c r="B49" s="724"/>
      <c r="C49" s="725"/>
      <c r="D49" s="725"/>
      <c r="E49" s="725"/>
      <c r="F49" s="725"/>
      <c r="G49" s="725"/>
      <c r="H49" s="725"/>
      <c r="I49" s="725"/>
      <c r="J49" s="725"/>
      <c r="K49" s="725"/>
      <c r="L49" s="725"/>
      <c r="M49" s="725"/>
      <c r="N49" s="725"/>
      <c r="O49" s="725"/>
      <c r="P49" s="726"/>
      <c r="Q49" s="968"/>
      <c r="R49" s="969"/>
      <c r="S49" s="969"/>
      <c r="T49" s="969"/>
      <c r="U49" s="969"/>
      <c r="V49" s="969"/>
      <c r="W49" s="969"/>
      <c r="X49" s="969"/>
      <c r="Y49" s="969"/>
      <c r="Z49" s="969"/>
      <c r="AA49" s="969"/>
      <c r="AB49" s="969"/>
      <c r="AC49" s="969"/>
      <c r="AD49" s="969"/>
      <c r="AE49" s="973"/>
      <c r="AF49" s="991"/>
      <c r="AG49" s="728"/>
      <c r="AH49" s="728"/>
      <c r="AI49" s="728"/>
      <c r="AJ49" s="992"/>
      <c r="AK49" s="972"/>
      <c r="AL49" s="969"/>
      <c r="AM49" s="969"/>
      <c r="AN49" s="969"/>
      <c r="AO49" s="969"/>
      <c r="AP49" s="969"/>
      <c r="AQ49" s="969"/>
      <c r="AR49" s="969"/>
      <c r="AS49" s="969"/>
      <c r="AT49" s="969"/>
      <c r="AU49" s="969"/>
      <c r="AV49" s="969"/>
      <c r="AW49" s="969"/>
      <c r="AX49" s="969"/>
      <c r="AY49" s="969"/>
      <c r="AZ49" s="998"/>
      <c r="BA49" s="998"/>
      <c r="BB49" s="998"/>
      <c r="BC49" s="998"/>
      <c r="BD49" s="998"/>
      <c r="BE49" s="970"/>
      <c r="BF49" s="970"/>
      <c r="BG49" s="970"/>
      <c r="BH49" s="970"/>
      <c r="BI49" s="971"/>
      <c r="BJ49" s="60"/>
      <c r="BK49" s="60"/>
      <c r="BL49" s="60"/>
      <c r="BM49" s="60"/>
      <c r="BN49" s="60"/>
      <c r="BO49" s="59"/>
      <c r="BP49" s="59"/>
      <c r="BQ49" s="56">
        <v>43</v>
      </c>
      <c r="BR49" s="76"/>
      <c r="BS49" s="724"/>
      <c r="BT49" s="725"/>
      <c r="BU49" s="725"/>
      <c r="BV49" s="725"/>
      <c r="BW49" s="725"/>
      <c r="BX49" s="725"/>
      <c r="BY49" s="725"/>
      <c r="BZ49" s="725"/>
      <c r="CA49" s="725"/>
      <c r="CB49" s="725"/>
      <c r="CC49" s="725"/>
      <c r="CD49" s="725"/>
      <c r="CE49" s="725"/>
      <c r="CF49" s="725"/>
      <c r="CG49" s="726"/>
      <c r="CH49" s="727"/>
      <c r="CI49" s="728"/>
      <c r="CJ49" s="728"/>
      <c r="CK49" s="728"/>
      <c r="CL49" s="729"/>
      <c r="CM49" s="727"/>
      <c r="CN49" s="728"/>
      <c r="CO49" s="728"/>
      <c r="CP49" s="728"/>
      <c r="CQ49" s="729"/>
      <c r="CR49" s="727"/>
      <c r="CS49" s="728"/>
      <c r="CT49" s="728"/>
      <c r="CU49" s="728"/>
      <c r="CV49" s="729"/>
      <c r="CW49" s="727"/>
      <c r="CX49" s="728"/>
      <c r="CY49" s="728"/>
      <c r="CZ49" s="728"/>
      <c r="DA49" s="729"/>
      <c r="DB49" s="727"/>
      <c r="DC49" s="728"/>
      <c r="DD49" s="728"/>
      <c r="DE49" s="728"/>
      <c r="DF49" s="729"/>
      <c r="DG49" s="727"/>
      <c r="DH49" s="728"/>
      <c r="DI49" s="728"/>
      <c r="DJ49" s="728"/>
      <c r="DK49" s="729"/>
      <c r="DL49" s="727"/>
      <c r="DM49" s="728"/>
      <c r="DN49" s="728"/>
      <c r="DO49" s="728"/>
      <c r="DP49" s="729"/>
      <c r="DQ49" s="727"/>
      <c r="DR49" s="728"/>
      <c r="DS49" s="728"/>
      <c r="DT49" s="728"/>
      <c r="DU49" s="729"/>
      <c r="DV49" s="724"/>
      <c r="DW49" s="725"/>
      <c r="DX49" s="725"/>
      <c r="DY49" s="725"/>
      <c r="DZ49" s="730"/>
      <c r="EA49" s="52"/>
    </row>
    <row r="50" spans="1:131" ht="26.25" customHeight="1" x14ac:dyDescent="0.15">
      <c r="A50" s="56">
        <v>23</v>
      </c>
      <c r="B50" s="724"/>
      <c r="C50" s="725"/>
      <c r="D50" s="725"/>
      <c r="E50" s="725"/>
      <c r="F50" s="725"/>
      <c r="G50" s="725"/>
      <c r="H50" s="725"/>
      <c r="I50" s="725"/>
      <c r="J50" s="725"/>
      <c r="K50" s="725"/>
      <c r="L50" s="725"/>
      <c r="M50" s="725"/>
      <c r="N50" s="725"/>
      <c r="O50" s="725"/>
      <c r="P50" s="726"/>
      <c r="Q50" s="988"/>
      <c r="R50" s="989"/>
      <c r="S50" s="989"/>
      <c r="T50" s="989"/>
      <c r="U50" s="989"/>
      <c r="V50" s="989"/>
      <c r="W50" s="989"/>
      <c r="X50" s="989"/>
      <c r="Y50" s="989"/>
      <c r="Z50" s="989"/>
      <c r="AA50" s="989"/>
      <c r="AB50" s="989"/>
      <c r="AC50" s="989"/>
      <c r="AD50" s="989"/>
      <c r="AE50" s="990"/>
      <c r="AF50" s="991"/>
      <c r="AG50" s="728"/>
      <c r="AH50" s="728"/>
      <c r="AI50" s="728"/>
      <c r="AJ50" s="992"/>
      <c r="AK50" s="993"/>
      <c r="AL50" s="989"/>
      <c r="AM50" s="989"/>
      <c r="AN50" s="989"/>
      <c r="AO50" s="989"/>
      <c r="AP50" s="989"/>
      <c r="AQ50" s="989"/>
      <c r="AR50" s="989"/>
      <c r="AS50" s="989"/>
      <c r="AT50" s="989"/>
      <c r="AU50" s="989"/>
      <c r="AV50" s="989"/>
      <c r="AW50" s="989"/>
      <c r="AX50" s="989"/>
      <c r="AY50" s="989"/>
      <c r="AZ50" s="994"/>
      <c r="BA50" s="994"/>
      <c r="BB50" s="994"/>
      <c r="BC50" s="994"/>
      <c r="BD50" s="994"/>
      <c r="BE50" s="970"/>
      <c r="BF50" s="970"/>
      <c r="BG50" s="970"/>
      <c r="BH50" s="970"/>
      <c r="BI50" s="971"/>
      <c r="BJ50" s="60"/>
      <c r="BK50" s="60"/>
      <c r="BL50" s="60"/>
      <c r="BM50" s="60"/>
      <c r="BN50" s="60"/>
      <c r="BO50" s="59"/>
      <c r="BP50" s="59"/>
      <c r="BQ50" s="56">
        <v>44</v>
      </c>
      <c r="BR50" s="76"/>
      <c r="BS50" s="724"/>
      <c r="BT50" s="725"/>
      <c r="BU50" s="725"/>
      <c r="BV50" s="725"/>
      <c r="BW50" s="725"/>
      <c r="BX50" s="725"/>
      <c r="BY50" s="725"/>
      <c r="BZ50" s="725"/>
      <c r="CA50" s="725"/>
      <c r="CB50" s="725"/>
      <c r="CC50" s="725"/>
      <c r="CD50" s="725"/>
      <c r="CE50" s="725"/>
      <c r="CF50" s="725"/>
      <c r="CG50" s="726"/>
      <c r="CH50" s="727"/>
      <c r="CI50" s="728"/>
      <c r="CJ50" s="728"/>
      <c r="CK50" s="728"/>
      <c r="CL50" s="729"/>
      <c r="CM50" s="727"/>
      <c r="CN50" s="728"/>
      <c r="CO50" s="728"/>
      <c r="CP50" s="728"/>
      <c r="CQ50" s="729"/>
      <c r="CR50" s="727"/>
      <c r="CS50" s="728"/>
      <c r="CT50" s="728"/>
      <c r="CU50" s="728"/>
      <c r="CV50" s="729"/>
      <c r="CW50" s="727"/>
      <c r="CX50" s="728"/>
      <c r="CY50" s="728"/>
      <c r="CZ50" s="728"/>
      <c r="DA50" s="729"/>
      <c r="DB50" s="727"/>
      <c r="DC50" s="728"/>
      <c r="DD50" s="728"/>
      <c r="DE50" s="728"/>
      <c r="DF50" s="729"/>
      <c r="DG50" s="727"/>
      <c r="DH50" s="728"/>
      <c r="DI50" s="728"/>
      <c r="DJ50" s="728"/>
      <c r="DK50" s="729"/>
      <c r="DL50" s="727"/>
      <c r="DM50" s="728"/>
      <c r="DN50" s="728"/>
      <c r="DO50" s="728"/>
      <c r="DP50" s="729"/>
      <c r="DQ50" s="727"/>
      <c r="DR50" s="728"/>
      <c r="DS50" s="728"/>
      <c r="DT50" s="728"/>
      <c r="DU50" s="729"/>
      <c r="DV50" s="724"/>
      <c r="DW50" s="725"/>
      <c r="DX50" s="725"/>
      <c r="DY50" s="725"/>
      <c r="DZ50" s="730"/>
      <c r="EA50" s="52"/>
    </row>
    <row r="51" spans="1:131" ht="26.25" customHeight="1" x14ac:dyDescent="0.15">
      <c r="A51" s="56">
        <v>24</v>
      </c>
      <c r="B51" s="724"/>
      <c r="C51" s="725"/>
      <c r="D51" s="725"/>
      <c r="E51" s="725"/>
      <c r="F51" s="725"/>
      <c r="G51" s="725"/>
      <c r="H51" s="725"/>
      <c r="I51" s="725"/>
      <c r="J51" s="725"/>
      <c r="K51" s="725"/>
      <c r="L51" s="725"/>
      <c r="M51" s="725"/>
      <c r="N51" s="725"/>
      <c r="O51" s="725"/>
      <c r="P51" s="726"/>
      <c r="Q51" s="988"/>
      <c r="R51" s="989"/>
      <c r="S51" s="989"/>
      <c r="T51" s="989"/>
      <c r="U51" s="989"/>
      <c r="V51" s="989"/>
      <c r="W51" s="989"/>
      <c r="X51" s="989"/>
      <c r="Y51" s="989"/>
      <c r="Z51" s="989"/>
      <c r="AA51" s="989"/>
      <c r="AB51" s="989"/>
      <c r="AC51" s="989"/>
      <c r="AD51" s="989"/>
      <c r="AE51" s="990"/>
      <c r="AF51" s="991"/>
      <c r="AG51" s="728"/>
      <c r="AH51" s="728"/>
      <c r="AI51" s="728"/>
      <c r="AJ51" s="992"/>
      <c r="AK51" s="993"/>
      <c r="AL51" s="989"/>
      <c r="AM51" s="989"/>
      <c r="AN51" s="989"/>
      <c r="AO51" s="989"/>
      <c r="AP51" s="989"/>
      <c r="AQ51" s="989"/>
      <c r="AR51" s="989"/>
      <c r="AS51" s="989"/>
      <c r="AT51" s="989"/>
      <c r="AU51" s="989"/>
      <c r="AV51" s="989"/>
      <c r="AW51" s="989"/>
      <c r="AX51" s="989"/>
      <c r="AY51" s="989"/>
      <c r="AZ51" s="994"/>
      <c r="BA51" s="994"/>
      <c r="BB51" s="994"/>
      <c r="BC51" s="994"/>
      <c r="BD51" s="994"/>
      <c r="BE51" s="970"/>
      <c r="BF51" s="970"/>
      <c r="BG51" s="970"/>
      <c r="BH51" s="970"/>
      <c r="BI51" s="971"/>
      <c r="BJ51" s="60"/>
      <c r="BK51" s="60"/>
      <c r="BL51" s="60"/>
      <c r="BM51" s="60"/>
      <c r="BN51" s="60"/>
      <c r="BO51" s="59"/>
      <c r="BP51" s="59"/>
      <c r="BQ51" s="56">
        <v>45</v>
      </c>
      <c r="BR51" s="76"/>
      <c r="BS51" s="724"/>
      <c r="BT51" s="725"/>
      <c r="BU51" s="725"/>
      <c r="BV51" s="725"/>
      <c r="BW51" s="725"/>
      <c r="BX51" s="725"/>
      <c r="BY51" s="725"/>
      <c r="BZ51" s="725"/>
      <c r="CA51" s="725"/>
      <c r="CB51" s="725"/>
      <c r="CC51" s="725"/>
      <c r="CD51" s="725"/>
      <c r="CE51" s="725"/>
      <c r="CF51" s="725"/>
      <c r="CG51" s="726"/>
      <c r="CH51" s="727"/>
      <c r="CI51" s="728"/>
      <c r="CJ51" s="728"/>
      <c r="CK51" s="728"/>
      <c r="CL51" s="729"/>
      <c r="CM51" s="727"/>
      <c r="CN51" s="728"/>
      <c r="CO51" s="728"/>
      <c r="CP51" s="728"/>
      <c r="CQ51" s="729"/>
      <c r="CR51" s="727"/>
      <c r="CS51" s="728"/>
      <c r="CT51" s="728"/>
      <c r="CU51" s="728"/>
      <c r="CV51" s="729"/>
      <c r="CW51" s="727"/>
      <c r="CX51" s="728"/>
      <c r="CY51" s="728"/>
      <c r="CZ51" s="728"/>
      <c r="DA51" s="729"/>
      <c r="DB51" s="727"/>
      <c r="DC51" s="728"/>
      <c r="DD51" s="728"/>
      <c r="DE51" s="728"/>
      <c r="DF51" s="729"/>
      <c r="DG51" s="727"/>
      <c r="DH51" s="728"/>
      <c r="DI51" s="728"/>
      <c r="DJ51" s="728"/>
      <c r="DK51" s="729"/>
      <c r="DL51" s="727"/>
      <c r="DM51" s="728"/>
      <c r="DN51" s="728"/>
      <c r="DO51" s="728"/>
      <c r="DP51" s="729"/>
      <c r="DQ51" s="727"/>
      <c r="DR51" s="728"/>
      <c r="DS51" s="728"/>
      <c r="DT51" s="728"/>
      <c r="DU51" s="729"/>
      <c r="DV51" s="724"/>
      <c r="DW51" s="725"/>
      <c r="DX51" s="725"/>
      <c r="DY51" s="725"/>
      <c r="DZ51" s="730"/>
      <c r="EA51" s="52"/>
    </row>
    <row r="52" spans="1:131" ht="26.25" customHeight="1" x14ac:dyDescent="0.15">
      <c r="A52" s="56">
        <v>25</v>
      </c>
      <c r="B52" s="724"/>
      <c r="C52" s="725"/>
      <c r="D52" s="725"/>
      <c r="E52" s="725"/>
      <c r="F52" s="725"/>
      <c r="G52" s="725"/>
      <c r="H52" s="725"/>
      <c r="I52" s="725"/>
      <c r="J52" s="725"/>
      <c r="K52" s="725"/>
      <c r="L52" s="725"/>
      <c r="M52" s="725"/>
      <c r="N52" s="725"/>
      <c r="O52" s="725"/>
      <c r="P52" s="726"/>
      <c r="Q52" s="988"/>
      <c r="R52" s="989"/>
      <c r="S52" s="989"/>
      <c r="T52" s="989"/>
      <c r="U52" s="989"/>
      <c r="V52" s="989"/>
      <c r="W52" s="989"/>
      <c r="X52" s="989"/>
      <c r="Y52" s="989"/>
      <c r="Z52" s="989"/>
      <c r="AA52" s="989"/>
      <c r="AB52" s="989"/>
      <c r="AC52" s="989"/>
      <c r="AD52" s="989"/>
      <c r="AE52" s="990"/>
      <c r="AF52" s="991"/>
      <c r="AG52" s="728"/>
      <c r="AH52" s="728"/>
      <c r="AI52" s="728"/>
      <c r="AJ52" s="992"/>
      <c r="AK52" s="993"/>
      <c r="AL52" s="989"/>
      <c r="AM52" s="989"/>
      <c r="AN52" s="989"/>
      <c r="AO52" s="989"/>
      <c r="AP52" s="989"/>
      <c r="AQ52" s="989"/>
      <c r="AR52" s="989"/>
      <c r="AS52" s="989"/>
      <c r="AT52" s="989"/>
      <c r="AU52" s="989"/>
      <c r="AV52" s="989"/>
      <c r="AW52" s="989"/>
      <c r="AX52" s="989"/>
      <c r="AY52" s="989"/>
      <c r="AZ52" s="994"/>
      <c r="BA52" s="994"/>
      <c r="BB52" s="994"/>
      <c r="BC52" s="994"/>
      <c r="BD52" s="994"/>
      <c r="BE52" s="970"/>
      <c r="BF52" s="970"/>
      <c r="BG52" s="970"/>
      <c r="BH52" s="970"/>
      <c r="BI52" s="971"/>
      <c r="BJ52" s="60"/>
      <c r="BK52" s="60"/>
      <c r="BL52" s="60"/>
      <c r="BM52" s="60"/>
      <c r="BN52" s="60"/>
      <c r="BO52" s="59"/>
      <c r="BP52" s="59"/>
      <c r="BQ52" s="56">
        <v>46</v>
      </c>
      <c r="BR52" s="76"/>
      <c r="BS52" s="724"/>
      <c r="BT52" s="725"/>
      <c r="BU52" s="725"/>
      <c r="BV52" s="725"/>
      <c r="BW52" s="725"/>
      <c r="BX52" s="725"/>
      <c r="BY52" s="725"/>
      <c r="BZ52" s="725"/>
      <c r="CA52" s="725"/>
      <c r="CB52" s="725"/>
      <c r="CC52" s="725"/>
      <c r="CD52" s="725"/>
      <c r="CE52" s="725"/>
      <c r="CF52" s="725"/>
      <c r="CG52" s="726"/>
      <c r="CH52" s="727"/>
      <c r="CI52" s="728"/>
      <c r="CJ52" s="728"/>
      <c r="CK52" s="728"/>
      <c r="CL52" s="729"/>
      <c r="CM52" s="727"/>
      <c r="CN52" s="728"/>
      <c r="CO52" s="728"/>
      <c r="CP52" s="728"/>
      <c r="CQ52" s="729"/>
      <c r="CR52" s="727"/>
      <c r="CS52" s="728"/>
      <c r="CT52" s="728"/>
      <c r="CU52" s="728"/>
      <c r="CV52" s="729"/>
      <c r="CW52" s="727"/>
      <c r="CX52" s="728"/>
      <c r="CY52" s="728"/>
      <c r="CZ52" s="728"/>
      <c r="DA52" s="729"/>
      <c r="DB52" s="727"/>
      <c r="DC52" s="728"/>
      <c r="DD52" s="728"/>
      <c r="DE52" s="728"/>
      <c r="DF52" s="729"/>
      <c r="DG52" s="727"/>
      <c r="DH52" s="728"/>
      <c r="DI52" s="728"/>
      <c r="DJ52" s="728"/>
      <c r="DK52" s="729"/>
      <c r="DL52" s="727"/>
      <c r="DM52" s="728"/>
      <c r="DN52" s="728"/>
      <c r="DO52" s="728"/>
      <c r="DP52" s="729"/>
      <c r="DQ52" s="727"/>
      <c r="DR52" s="728"/>
      <c r="DS52" s="728"/>
      <c r="DT52" s="728"/>
      <c r="DU52" s="729"/>
      <c r="DV52" s="724"/>
      <c r="DW52" s="725"/>
      <c r="DX52" s="725"/>
      <c r="DY52" s="725"/>
      <c r="DZ52" s="730"/>
      <c r="EA52" s="52"/>
    </row>
    <row r="53" spans="1:131" ht="26.25" customHeight="1" x14ac:dyDescent="0.15">
      <c r="A53" s="56">
        <v>26</v>
      </c>
      <c r="B53" s="724"/>
      <c r="C53" s="725"/>
      <c r="D53" s="725"/>
      <c r="E53" s="725"/>
      <c r="F53" s="725"/>
      <c r="G53" s="725"/>
      <c r="H53" s="725"/>
      <c r="I53" s="725"/>
      <c r="J53" s="725"/>
      <c r="K53" s="725"/>
      <c r="L53" s="725"/>
      <c r="M53" s="725"/>
      <c r="N53" s="725"/>
      <c r="O53" s="725"/>
      <c r="P53" s="726"/>
      <c r="Q53" s="988"/>
      <c r="R53" s="989"/>
      <c r="S53" s="989"/>
      <c r="T53" s="989"/>
      <c r="U53" s="989"/>
      <c r="V53" s="989"/>
      <c r="W53" s="989"/>
      <c r="X53" s="989"/>
      <c r="Y53" s="989"/>
      <c r="Z53" s="989"/>
      <c r="AA53" s="989"/>
      <c r="AB53" s="989"/>
      <c r="AC53" s="989"/>
      <c r="AD53" s="989"/>
      <c r="AE53" s="990"/>
      <c r="AF53" s="991"/>
      <c r="AG53" s="728"/>
      <c r="AH53" s="728"/>
      <c r="AI53" s="728"/>
      <c r="AJ53" s="992"/>
      <c r="AK53" s="993"/>
      <c r="AL53" s="989"/>
      <c r="AM53" s="989"/>
      <c r="AN53" s="989"/>
      <c r="AO53" s="989"/>
      <c r="AP53" s="989"/>
      <c r="AQ53" s="989"/>
      <c r="AR53" s="989"/>
      <c r="AS53" s="989"/>
      <c r="AT53" s="989"/>
      <c r="AU53" s="989"/>
      <c r="AV53" s="989"/>
      <c r="AW53" s="989"/>
      <c r="AX53" s="989"/>
      <c r="AY53" s="989"/>
      <c r="AZ53" s="994"/>
      <c r="BA53" s="994"/>
      <c r="BB53" s="994"/>
      <c r="BC53" s="994"/>
      <c r="BD53" s="994"/>
      <c r="BE53" s="970"/>
      <c r="BF53" s="970"/>
      <c r="BG53" s="970"/>
      <c r="BH53" s="970"/>
      <c r="BI53" s="971"/>
      <c r="BJ53" s="60"/>
      <c r="BK53" s="60"/>
      <c r="BL53" s="60"/>
      <c r="BM53" s="60"/>
      <c r="BN53" s="60"/>
      <c r="BO53" s="59"/>
      <c r="BP53" s="59"/>
      <c r="BQ53" s="56">
        <v>47</v>
      </c>
      <c r="BR53" s="76"/>
      <c r="BS53" s="724"/>
      <c r="BT53" s="725"/>
      <c r="BU53" s="725"/>
      <c r="BV53" s="725"/>
      <c r="BW53" s="725"/>
      <c r="BX53" s="725"/>
      <c r="BY53" s="725"/>
      <c r="BZ53" s="725"/>
      <c r="CA53" s="725"/>
      <c r="CB53" s="725"/>
      <c r="CC53" s="725"/>
      <c r="CD53" s="725"/>
      <c r="CE53" s="725"/>
      <c r="CF53" s="725"/>
      <c r="CG53" s="726"/>
      <c r="CH53" s="727"/>
      <c r="CI53" s="728"/>
      <c r="CJ53" s="728"/>
      <c r="CK53" s="728"/>
      <c r="CL53" s="729"/>
      <c r="CM53" s="727"/>
      <c r="CN53" s="728"/>
      <c r="CO53" s="728"/>
      <c r="CP53" s="728"/>
      <c r="CQ53" s="729"/>
      <c r="CR53" s="727"/>
      <c r="CS53" s="728"/>
      <c r="CT53" s="728"/>
      <c r="CU53" s="728"/>
      <c r="CV53" s="729"/>
      <c r="CW53" s="727"/>
      <c r="CX53" s="728"/>
      <c r="CY53" s="728"/>
      <c r="CZ53" s="728"/>
      <c r="DA53" s="729"/>
      <c r="DB53" s="727"/>
      <c r="DC53" s="728"/>
      <c r="DD53" s="728"/>
      <c r="DE53" s="728"/>
      <c r="DF53" s="729"/>
      <c r="DG53" s="727"/>
      <c r="DH53" s="728"/>
      <c r="DI53" s="728"/>
      <c r="DJ53" s="728"/>
      <c r="DK53" s="729"/>
      <c r="DL53" s="727"/>
      <c r="DM53" s="728"/>
      <c r="DN53" s="728"/>
      <c r="DO53" s="728"/>
      <c r="DP53" s="729"/>
      <c r="DQ53" s="727"/>
      <c r="DR53" s="728"/>
      <c r="DS53" s="728"/>
      <c r="DT53" s="728"/>
      <c r="DU53" s="729"/>
      <c r="DV53" s="724"/>
      <c r="DW53" s="725"/>
      <c r="DX53" s="725"/>
      <c r="DY53" s="725"/>
      <c r="DZ53" s="730"/>
      <c r="EA53" s="52"/>
    </row>
    <row r="54" spans="1:131" ht="26.25" customHeight="1" x14ac:dyDescent="0.15">
      <c r="A54" s="56">
        <v>27</v>
      </c>
      <c r="B54" s="724"/>
      <c r="C54" s="725"/>
      <c r="D54" s="725"/>
      <c r="E54" s="725"/>
      <c r="F54" s="725"/>
      <c r="G54" s="725"/>
      <c r="H54" s="725"/>
      <c r="I54" s="725"/>
      <c r="J54" s="725"/>
      <c r="K54" s="725"/>
      <c r="L54" s="725"/>
      <c r="M54" s="725"/>
      <c r="N54" s="725"/>
      <c r="O54" s="725"/>
      <c r="P54" s="726"/>
      <c r="Q54" s="988"/>
      <c r="R54" s="989"/>
      <c r="S54" s="989"/>
      <c r="T54" s="989"/>
      <c r="U54" s="989"/>
      <c r="V54" s="989"/>
      <c r="W54" s="989"/>
      <c r="X54" s="989"/>
      <c r="Y54" s="989"/>
      <c r="Z54" s="989"/>
      <c r="AA54" s="989"/>
      <c r="AB54" s="989"/>
      <c r="AC54" s="989"/>
      <c r="AD54" s="989"/>
      <c r="AE54" s="990"/>
      <c r="AF54" s="991"/>
      <c r="AG54" s="728"/>
      <c r="AH54" s="728"/>
      <c r="AI54" s="728"/>
      <c r="AJ54" s="992"/>
      <c r="AK54" s="993"/>
      <c r="AL54" s="989"/>
      <c r="AM54" s="989"/>
      <c r="AN54" s="989"/>
      <c r="AO54" s="989"/>
      <c r="AP54" s="989"/>
      <c r="AQ54" s="989"/>
      <c r="AR54" s="989"/>
      <c r="AS54" s="989"/>
      <c r="AT54" s="989"/>
      <c r="AU54" s="989"/>
      <c r="AV54" s="989"/>
      <c r="AW54" s="989"/>
      <c r="AX54" s="989"/>
      <c r="AY54" s="989"/>
      <c r="AZ54" s="994"/>
      <c r="BA54" s="994"/>
      <c r="BB54" s="994"/>
      <c r="BC54" s="994"/>
      <c r="BD54" s="994"/>
      <c r="BE54" s="970"/>
      <c r="BF54" s="970"/>
      <c r="BG54" s="970"/>
      <c r="BH54" s="970"/>
      <c r="BI54" s="971"/>
      <c r="BJ54" s="60"/>
      <c r="BK54" s="60"/>
      <c r="BL54" s="60"/>
      <c r="BM54" s="60"/>
      <c r="BN54" s="60"/>
      <c r="BO54" s="59"/>
      <c r="BP54" s="59"/>
      <c r="BQ54" s="56">
        <v>48</v>
      </c>
      <c r="BR54" s="76"/>
      <c r="BS54" s="724"/>
      <c r="BT54" s="725"/>
      <c r="BU54" s="725"/>
      <c r="BV54" s="725"/>
      <c r="BW54" s="725"/>
      <c r="BX54" s="725"/>
      <c r="BY54" s="725"/>
      <c r="BZ54" s="725"/>
      <c r="CA54" s="725"/>
      <c r="CB54" s="725"/>
      <c r="CC54" s="725"/>
      <c r="CD54" s="725"/>
      <c r="CE54" s="725"/>
      <c r="CF54" s="725"/>
      <c r="CG54" s="726"/>
      <c r="CH54" s="727"/>
      <c r="CI54" s="728"/>
      <c r="CJ54" s="728"/>
      <c r="CK54" s="728"/>
      <c r="CL54" s="729"/>
      <c r="CM54" s="727"/>
      <c r="CN54" s="728"/>
      <c r="CO54" s="728"/>
      <c r="CP54" s="728"/>
      <c r="CQ54" s="729"/>
      <c r="CR54" s="727"/>
      <c r="CS54" s="728"/>
      <c r="CT54" s="728"/>
      <c r="CU54" s="728"/>
      <c r="CV54" s="729"/>
      <c r="CW54" s="727"/>
      <c r="CX54" s="728"/>
      <c r="CY54" s="728"/>
      <c r="CZ54" s="728"/>
      <c r="DA54" s="729"/>
      <c r="DB54" s="727"/>
      <c r="DC54" s="728"/>
      <c r="DD54" s="728"/>
      <c r="DE54" s="728"/>
      <c r="DF54" s="729"/>
      <c r="DG54" s="727"/>
      <c r="DH54" s="728"/>
      <c r="DI54" s="728"/>
      <c r="DJ54" s="728"/>
      <c r="DK54" s="729"/>
      <c r="DL54" s="727"/>
      <c r="DM54" s="728"/>
      <c r="DN54" s="728"/>
      <c r="DO54" s="728"/>
      <c r="DP54" s="729"/>
      <c r="DQ54" s="727"/>
      <c r="DR54" s="728"/>
      <c r="DS54" s="728"/>
      <c r="DT54" s="728"/>
      <c r="DU54" s="729"/>
      <c r="DV54" s="724"/>
      <c r="DW54" s="725"/>
      <c r="DX54" s="725"/>
      <c r="DY54" s="725"/>
      <c r="DZ54" s="730"/>
      <c r="EA54" s="52"/>
    </row>
    <row r="55" spans="1:131" ht="26.25" customHeight="1" x14ac:dyDescent="0.15">
      <c r="A55" s="56">
        <v>28</v>
      </c>
      <c r="B55" s="724"/>
      <c r="C55" s="725"/>
      <c r="D55" s="725"/>
      <c r="E55" s="725"/>
      <c r="F55" s="725"/>
      <c r="G55" s="725"/>
      <c r="H55" s="725"/>
      <c r="I55" s="725"/>
      <c r="J55" s="725"/>
      <c r="K55" s="725"/>
      <c r="L55" s="725"/>
      <c r="M55" s="725"/>
      <c r="N55" s="725"/>
      <c r="O55" s="725"/>
      <c r="P55" s="726"/>
      <c r="Q55" s="988"/>
      <c r="R55" s="989"/>
      <c r="S55" s="989"/>
      <c r="T55" s="989"/>
      <c r="U55" s="989"/>
      <c r="V55" s="989"/>
      <c r="W55" s="989"/>
      <c r="X55" s="989"/>
      <c r="Y55" s="989"/>
      <c r="Z55" s="989"/>
      <c r="AA55" s="989"/>
      <c r="AB55" s="989"/>
      <c r="AC55" s="989"/>
      <c r="AD55" s="989"/>
      <c r="AE55" s="990"/>
      <c r="AF55" s="991"/>
      <c r="AG55" s="728"/>
      <c r="AH55" s="728"/>
      <c r="AI55" s="728"/>
      <c r="AJ55" s="992"/>
      <c r="AK55" s="993"/>
      <c r="AL55" s="989"/>
      <c r="AM55" s="989"/>
      <c r="AN55" s="989"/>
      <c r="AO55" s="989"/>
      <c r="AP55" s="989"/>
      <c r="AQ55" s="989"/>
      <c r="AR55" s="989"/>
      <c r="AS55" s="989"/>
      <c r="AT55" s="989"/>
      <c r="AU55" s="989"/>
      <c r="AV55" s="989"/>
      <c r="AW55" s="989"/>
      <c r="AX55" s="989"/>
      <c r="AY55" s="989"/>
      <c r="AZ55" s="994"/>
      <c r="BA55" s="994"/>
      <c r="BB55" s="994"/>
      <c r="BC55" s="994"/>
      <c r="BD55" s="994"/>
      <c r="BE55" s="970"/>
      <c r="BF55" s="970"/>
      <c r="BG55" s="970"/>
      <c r="BH55" s="970"/>
      <c r="BI55" s="971"/>
      <c r="BJ55" s="60"/>
      <c r="BK55" s="60"/>
      <c r="BL55" s="60"/>
      <c r="BM55" s="60"/>
      <c r="BN55" s="60"/>
      <c r="BO55" s="59"/>
      <c r="BP55" s="59"/>
      <c r="BQ55" s="56">
        <v>49</v>
      </c>
      <c r="BR55" s="76"/>
      <c r="BS55" s="724"/>
      <c r="BT55" s="725"/>
      <c r="BU55" s="725"/>
      <c r="BV55" s="725"/>
      <c r="BW55" s="725"/>
      <c r="BX55" s="725"/>
      <c r="BY55" s="725"/>
      <c r="BZ55" s="725"/>
      <c r="CA55" s="725"/>
      <c r="CB55" s="725"/>
      <c r="CC55" s="725"/>
      <c r="CD55" s="725"/>
      <c r="CE55" s="725"/>
      <c r="CF55" s="725"/>
      <c r="CG55" s="726"/>
      <c r="CH55" s="727"/>
      <c r="CI55" s="728"/>
      <c r="CJ55" s="728"/>
      <c r="CK55" s="728"/>
      <c r="CL55" s="729"/>
      <c r="CM55" s="727"/>
      <c r="CN55" s="728"/>
      <c r="CO55" s="728"/>
      <c r="CP55" s="728"/>
      <c r="CQ55" s="729"/>
      <c r="CR55" s="727"/>
      <c r="CS55" s="728"/>
      <c r="CT55" s="728"/>
      <c r="CU55" s="728"/>
      <c r="CV55" s="729"/>
      <c r="CW55" s="727"/>
      <c r="CX55" s="728"/>
      <c r="CY55" s="728"/>
      <c r="CZ55" s="728"/>
      <c r="DA55" s="729"/>
      <c r="DB55" s="727"/>
      <c r="DC55" s="728"/>
      <c r="DD55" s="728"/>
      <c r="DE55" s="728"/>
      <c r="DF55" s="729"/>
      <c r="DG55" s="727"/>
      <c r="DH55" s="728"/>
      <c r="DI55" s="728"/>
      <c r="DJ55" s="728"/>
      <c r="DK55" s="729"/>
      <c r="DL55" s="727"/>
      <c r="DM55" s="728"/>
      <c r="DN55" s="728"/>
      <c r="DO55" s="728"/>
      <c r="DP55" s="729"/>
      <c r="DQ55" s="727"/>
      <c r="DR55" s="728"/>
      <c r="DS55" s="728"/>
      <c r="DT55" s="728"/>
      <c r="DU55" s="729"/>
      <c r="DV55" s="724"/>
      <c r="DW55" s="725"/>
      <c r="DX55" s="725"/>
      <c r="DY55" s="725"/>
      <c r="DZ55" s="730"/>
      <c r="EA55" s="52"/>
    </row>
    <row r="56" spans="1:131" ht="26.25" customHeight="1" x14ac:dyDescent="0.15">
      <c r="A56" s="56">
        <v>29</v>
      </c>
      <c r="B56" s="724"/>
      <c r="C56" s="725"/>
      <c r="D56" s="725"/>
      <c r="E56" s="725"/>
      <c r="F56" s="725"/>
      <c r="G56" s="725"/>
      <c r="H56" s="725"/>
      <c r="I56" s="725"/>
      <c r="J56" s="725"/>
      <c r="K56" s="725"/>
      <c r="L56" s="725"/>
      <c r="M56" s="725"/>
      <c r="N56" s="725"/>
      <c r="O56" s="725"/>
      <c r="P56" s="726"/>
      <c r="Q56" s="988"/>
      <c r="R56" s="989"/>
      <c r="S56" s="989"/>
      <c r="T56" s="989"/>
      <c r="U56" s="989"/>
      <c r="V56" s="989"/>
      <c r="W56" s="989"/>
      <c r="X56" s="989"/>
      <c r="Y56" s="989"/>
      <c r="Z56" s="989"/>
      <c r="AA56" s="989"/>
      <c r="AB56" s="989"/>
      <c r="AC56" s="989"/>
      <c r="AD56" s="989"/>
      <c r="AE56" s="990"/>
      <c r="AF56" s="991"/>
      <c r="AG56" s="728"/>
      <c r="AH56" s="728"/>
      <c r="AI56" s="728"/>
      <c r="AJ56" s="992"/>
      <c r="AK56" s="993"/>
      <c r="AL56" s="989"/>
      <c r="AM56" s="989"/>
      <c r="AN56" s="989"/>
      <c r="AO56" s="989"/>
      <c r="AP56" s="989"/>
      <c r="AQ56" s="989"/>
      <c r="AR56" s="989"/>
      <c r="AS56" s="989"/>
      <c r="AT56" s="989"/>
      <c r="AU56" s="989"/>
      <c r="AV56" s="989"/>
      <c r="AW56" s="989"/>
      <c r="AX56" s="989"/>
      <c r="AY56" s="989"/>
      <c r="AZ56" s="994"/>
      <c r="BA56" s="994"/>
      <c r="BB56" s="994"/>
      <c r="BC56" s="994"/>
      <c r="BD56" s="994"/>
      <c r="BE56" s="970"/>
      <c r="BF56" s="970"/>
      <c r="BG56" s="970"/>
      <c r="BH56" s="970"/>
      <c r="BI56" s="971"/>
      <c r="BJ56" s="60"/>
      <c r="BK56" s="60"/>
      <c r="BL56" s="60"/>
      <c r="BM56" s="60"/>
      <c r="BN56" s="60"/>
      <c r="BO56" s="59"/>
      <c r="BP56" s="59"/>
      <c r="BQ56" s="56">
        <v>50</v>
      </c>
      <c r="BR56" s="76"/>
      <c r="BS56" s="724"/>
      <c r="BT56" s="725"/>
      <c r="BU56" s="725"/>
      <c r="BV56" s="725"/>
      <c r="BW56" s="725"/>
      <c r="BX56" s="725"/>
      <c r="BY56" s="725"/>
      <c r="BZ56" s="725"/>
      <c r="CA56" s="725"/>
      <c r="CB56" s="725"/>
      <c r="CC56" s="725"/>
      <c r="CD56" s="725"/>
      <c r="CE56" s="725"/>
      <c r="CF56" s="725"/>
      <c r="CG56" s="726"/>
      <c r="CH56" s="727"/>
      <c r="CI56" s="728"/>
      <c r="CJ56" s="728"/>
      <c r="CK56" s="728"/>
      <c r="CL56" s="729"/>
      <c r="CM56" s="727"/>
      <c r="CN56" s="728"/>
      <c r="CO56" s="728"/>
      <c r="CP56" s="728"/>
      <c r="CQ56" s="729"/>
      <c r="CR56" s="727"/>
      <c r="CS56" s="728"/>
      <c r="CT56" s="728"/>
      <c r="CU56" s="728"/>
      <c r="CV56" s="729"/>
      <c r="CW56" s="727"/>
      <c r="CX56" s="728"/>
      <c r="CY56" s="728"/>
      <c r="CZ56" s="728"/>
      <c r="DA56" s="729"/>
      <c r="DB56" s="727"/>
      <c r="DC56" s="728"/>
      <c r="DD56" s="728"/>
      <c r="DE56" s="728"/>
      <c r="DF56" s="729"/>
      <c r="DG56" s="727"/>
      <c r="DH56" s="728"/>
      <c r="DI56" s="728"/>
      <c r="DJ56" s="728"/>
      <c r="DK56" s="729"/>
      <c r="DL56" s="727"/>
      <c r="DM56" s="728"/>
      <c r="DN56" s="728"/>
      <c r="DO56" s="728"/>
      <c r="DP56" s="729"/>
      <c r="DQ56" s="727"/>
      <c r="DR56" s="728"/>
      <c r="DS56" s="728"/>
      <c r="DT56" s="728"/>
      <c r="DU56" s="729"/>
      <c r="DV56" s="724"/>
      <c r="DW56" s="725"/>
      <c r="DX56" s="725"/>
      <c r="DY56" s="725"/>
      <c r="DZ56" s="730"/>
      <c r="EA56" s="52"/>
    </row>
    <row r="57" spans="1:131" ht="26.25" customHeight="1" x14ac:dyDescent="0.15">
      <c r="A57" s="56">
        <v>30</v>
      </c>
      <c r="B57" s="724"/>
      <c r="C57" s="725"/>
      <c r="D57" s="725"/>
      <c r="E57" s="725"/>
      <c r="F57" s="725"/>
      <c r="G57" s="725"/>
      <c r="H57" s="725"/>
      <c r="I57" s="725"/>
      <c r="J57" s="725"/>
      <c r="K57" s="725"/>
      <c r="L57" s="725"/>
      <c r="M57" s="725"/>
      <c r="N57" s="725"/>
      <c r="O57" s="725"/>
      <c r="P57" s="726"/>
      <c r="Q57" s="988"/>
      <c r="R57" s="989"/>
      <c r="S57" s="989"/>
      <c r="T57" s="989"/>
      <c r="U57" s="989"/>
      <c r="V57" s="989"/>
      <c r="W57" s="989"/>
      <c r="X57" s="989"/>
      <c r="Y57" s="989"/>
      <c r="Z57" s="989"/>
      <c r="AA57" s="989"/>
      <c r="AB57" s="989"/>
      <c r="AC57" s="989"/>
      <c r="AD57" s="989"/>
      <c r="AE57" s="990"/>
      <c r="AF57" s="991"/>
      <c r="AG57" s="728"/>
      <c r="AH57" s="728"/>
      <c r="AI57" s="728"/>
      <c r="AJ57" s="992"/>
      <c r="AK57" s="993"/>
      <c r="AL57" s="989"/>
      <c r="AM57" s="989"/>
      <c r="AN57" s="989"/>
      <c r="AO57" s="989"/>
      <c r="AP57" s="989"/>
      <c r="AQ57" s="989"/>
      <c r="AR57" s="989"/>
      <c r="AS57" s="989"/>
      <c r="AT57" s="989"/>
      <c r="AU57" s="989"/>
      <c r="AV57" s="989"/>
      <c r="AW57" s="989"/>
      <c r="AX57" s="989"/>
      <c r="AY57" s="989"/>
      <c r="AZ57" s="994"/>
      <c r="BA57" s="994"/>
      <c r="BB57" s="994"/>
      <c r="BC57" s="994"/>
      <c r="BD57" s="994"/>
      <c r="BE57" s="970"/>
      <c r="BF57" s="970"/>
      <c r="BG57" s="970"/>
      <c r="BH57" s="970"/>
      <c r="BI57" s="971"/>
      <c r="BJ57" s="60"/>
      <c r="BK57" s="60"/>
      <c r="BL57" s="60"/>
      <c r="BM57" s="60"/>
      <c r="BN57" s="60"/>
      <c r="BO57" s="59"/>
      <c r="BP57" s="59"/>
      <c r="BQ57" s="56">
        <v>51</v>
      </c>
      <c r="BR57" s="76"/>
      <c r="BS57" s="724"/>
      <c r="BT57" s="725"/>
      <c r="BU57" s="725"/>
      <c r="BV57" s="725"/>
      <c r="BW57" s="725"/>
      <c r="BX57" s="725"/>
      <c r="BY57" s="725"/>
      <c r="BZ57" s="725"/>
      <c r="CA57" s="725"/>
      <c r="CB57" s="725"/>
      <c r="CC57" s="725"/>
      <c r="CD57" s="725"/>
      <c r="CE57" s="725"/>
      <c r="CF57" s="725"/>
      <c r="CG57" s="726"/>
      <c r="CH57" s="727"/>
      <c r="CI57" s="728"/>
      <c r="CJ57" s="728"/>
      <c r="CK57" s="728"/>
      <c r="CL57" s="729"/>
      <c r="CM57" s="727"/>
      <c r="CN57" s="728"/>
      <c r="CO57" s="728"/>
      <c r="CP57" s="728"/>
      <c r="CQ57" s="729"/>
      <c r="CR57" s="727"/>
      <c r="CS57" s="728"/>
      <c r="CT57" s="728"/>
      <c r="CU57" s="728"/>
      <c r="CV57" s="729"/>
      <c r="CW57" s="727"/>
      <c r="CX57" s="728"/>
      <c r="CY57" s="728"/>
      <c r="CZ57" s="728"/>
      <c r="DA57" s="729"/>
      <c r="DB57" s="727"/>
      <c r="DC57" s="728"/>
      <c r="DD57" s="728"/>
      <c r="DE57" s="728"/>
      <c r="DF57" s="729"/>
      <c r="DG57" s="727"/>
      <c r="DH57" s="728"/>
      <c r="DI57" s="728"/>
      <c r="DJ57" s="728"/>
      <c r="DK57" s="729"/>
      <c r="DL57" s="727"/>
      <c r="DM57" s="728"/>
      <c r="DN57" s="728"/>
      <c r="DO57" s="728"/>
      <c r="DP57" s="729"/>
      <c r="DQ57" s="727"/>
      <c r="DR57" s="728"/>
      <c r="DS57" s="728"/>
      <c r="DT57" s="728"/>
      <c r="DU57" s="729"/>
      <c r="DV57" s="724"/>
      <c r="DW57" s="725"/>
      <c r="DX57" s="725"/>
      <c r="DY57" s="725"/>
      <c r="DZ57" s="730"/>
      <c r="EA57" s="52"/>
    </row>
    <row r="58" spans="1:131" ht="26.25" customHeight="1" x14ac:dyDescent="0.15">
      <c r="A58" s="56">
        <v>31</v>
      </c>
      <c r="B58" s="724"/>
      <c r="C58" s="725"/>
      <c r="D58" s="725"/>
      <c r="E58" s="725"/>
      <c r="F58" s="725"/>
      <c r="G58" s="725"/>
      <c r="H58" s="725"/>
      <c r="I58" s="725"/>
      <c r="J58" s="725"/>
      <c r="K58" s="725"/>
      <c r="L58" s="725"/>
      <c r="M58" s="725"/>
      <c r="N58" s="725"/>
      <c r="O58" s="725"/>
      <c r="P58" s="726"/>
      <c r="Q58" s="988"/>
      <c r="R58" s="989"/>
      <c r="S58" s="989"/>
      <c r="T58" s="989"/>
      <c r="U58" s="989"/>
      <c r="V58" s="989"/>
      <c r="W58" s="989"/>
      <c r="X58" s="989"/>
      <c r="Y58" s="989"/>
      <c r="Z58" s="989"/>
      <c r="AA58" s="989"/>
      <c r="AB58" s="989"/>
      <c r="AC58" s="989"/>
      <c r="AD58" s="989"/>
      <c r="AE58" s="990"/>
      <c r="AF58" s="991"/>
      <c r="AG58" s="728"/>
      <c r="AH58" s="728"/>
      <c r="AI58" s="728"/>
      <c r="AJ58" s="992"/>
      <c r="AK58" s="993"/>
      <c r="AL58" s="989"/>
      <c r="AM58" s="989"/>
      <c r="AN58" s="989"/>
      <c r="AO58" s="989"/>
      <c r="AP58" s="989"/>
      <c r="AQ58" s="989"/>
      <c r="AR58" s="989"/>
      <c r="AS58" s="989"/>
      <c r="AT58" s="989"/>
      <c r="AU58" s="989"/>
      <c r="AV58" s="989"/>
      <c r="AW58" s="989"/>
      <c r="AX58" s="989"/>
      <c r="AY58" s="989"/>
      <c r="AZ58" s="994"/>
      <c r="BA58" s="994"/>
      <c r="BB58" s="994"/>
      <c r="BC58" s="994"/>
      <c r="BD58" s="994"/>
      <c r="BE58" s="970"/>
      <c r="BF58" s="970"/>
      <c r="BG58" s="970"/>
      <c r="BH58" s="970"/>
      <c r="BI58" s="971"/>
      <c r="BJ58" s="60"/>
      <c r="BK58" s="60"/>
      <c r="BL58" s="60"/>
      <c r="BM58" s="60"/>
      <c r="BN58" s="60"/>
      <c r="BO58" s="59"/>
      <c r="BP58" s="59"/>
      <c r="BQ58" s="56">
        <v>52</v>
      </c>
      <c r="BR58" s="76"/>
      <c r="BS58" s="724"/>
      <c r="BT58" s="725"/>
      <c r="BU58" s="725"/>
      <c r="BV58" s="725"/>
      <c r="BW58" s="725"/>
      <c r="BX58" s="725"/>
      <c r="BY58" s="725"/>
      <c r="BZ58" s="725"/>
      <c r="CA58" s="725"/>
      <c r="CB58" s="725"/>
      <c r="CC58" s="725"/>
      <c r="CD58" s="725"/>
      <c r="CE58" s="725"/>
      <c r="CF58" s="725"/>
      <c r="CG58" s="726"/>
      <c r="CH58" s="727"/>
      <c r="CI58" s="728"/>
      <c r="CJ58" s="728"/>
      <c r="CK58" s="728"/>
      <c r="CL58" s="729"/>
      <c r="CM58" s="727"/>
      <c r="CN58" s="728"/>
      <c r="CO58" s="728"/>
      <c r="CP58" s="728"/>
      <c r="CQ58" s="729"/>
      <c r="CR58" s="727"/>
      <c r="CS58" s="728"/>
      <c r="CT58" s="728"/>
      <c r="CU58" s="728"/>
      <c r="CV58" s="729"/>
      <c r="CW58" s="727"/>
      <c r="CX58" s="728"/>
      <c r="CY58" s="728"/>
      <c r="CZ58" s="728"/>
      <c r="DA58" s="729"/>
      <c r="DB58" s="727"/>
      <c r="DC58" s="728"/>
      <c r="DD58" s="728"/>
      <c r="DE58" s="728"/>
      <c r="DF58" s="729"/>
      <c r="DG58" s="727"/>
      <c r="DH58" s="728"/>
      <c r="DI58" s="728"/>
      <c r="DJ58" s="728"/>
      <c r="DK58" s="729"/>
      <c r="DL58" s="727"/>
      <c r="DM58" s="728"/>
      <c r="DN58" s="728"/>
      <c r="DO58" s="728"/>
      <c r="DP58" s="729"/>
      <c r="DQ58" s="727"/>
      <c r="DR58" s="728"/>
      <c r="DS58" s="728"/>
      <c r="DT58" s="728"/>
      <c r="DU58" s="729"/>
      <c r="DV58" s="724"/>
      <c r="DW58" s="725"/>
      <c r="DX58" s="725"/>
      <c r="DY58" s="725"/>
      <c r="DZ58" s="730"/>
      <c r="EA58" s="52"/>
    </row>
    <row r="59" spans="1:131" ht="26.25" customHeight="1" x14ac:dyDescent="0.15">
      <c r="A59" s="56">
        <v>32</v>
      </c>
      <c r="B59" s="724"/>
      <c r="C59" s="725"/>
      <c r="D59" s="725"/>
      <c r="E59" s="725"/>
      <c r="F59" s="725"/>
      <c r="G59" s="725"/>
      <c r="H59" s="725"/>
      <c r="I59" s="725"/>
      <c r="J59" s="725"/>
      <c r="K59" s="725"/>
      <c r="L59" s="725"/>
      <c r="M59" s="725"/>
      <c r="N59" s="725"/>
      <c r="O59" s="725"/>
      <c r="P59" s="726"/>
      <c r="Q59" s="988"/>
      <c r="R59" s="989"/>
      <c r="S59" s="989"/>
      <c r="T59" s="989"/>
      <c r="U59" s="989"/>
      <c r="V59" s="989"/>
      <c r="W59" s="989"/>
      <c r="X59" s="989"/>
      <c r="Y59" s="989"/>
      <c r="Z59" s="989"/>
      <c r="AA59" s="989"/>
      <c r="AB59" s="989"/>
      <c r="AC59" s="989"/>
      <c r="AD59" s="989"/>
      <c r="AE59" s="990"/>
      <c r="AF59" s="991"/>
      <c r="AG59" s="728"/>
      <c r="AH59" s="728"/>
      <c r="AI59" s="728"/>
      <c r="AJ59" s="992"/>
      <c r="AK59" s="993"/>
      <c r="AL59" s="989"/>
      <c r="AM59" s="989"/>
      <c r="AN59" s="989"/>
      <c r="AO59" s="989"/>
      <c r="AP59" s="989"/>
      <c r="AQ59" s="989"/>
      <c r="AR59" s="989"/>
      <c r="AS59" s="989"/>
      <c r="AT59" s="989"/>
      <c r="AU59" s="989"/>
      <c r="AV59" s="989"/>
      <c r="AW59" s="989"/>
      <c r="AX59" s="989"/>
      <c r="AY59" s="989"/>
      <c r="AZ59" s="994"/>
      <c r="BA59" s="994"/>
      <c r="BB59" s="994"/>
      <c r="BC59" s="994"/>
      <c r="BD59" s="994"/>
      <c r="BE59" s="970"/>
      <c r="BF59" s="970"/>
      <c r="BG59" s="970"/>
      <c r="BH59" s="970"/>
      <c r="BI59" s="971"/>
      <c r="BJ59" s="60"/>
      <c r="BK59" s="60"/>
      <c r="BL59" s="60"/>
      <c r="BM59" s="60"/>
      <c r="BN59" s="60"/>
      <c r="BO59" s="59"/>
      <c r="BP59" s="59"/>
      <c r="BQ59" s="56">
        <v>53</v>
      </c>
      <c r="BR59" s="76"/>
      <c r="BS59" s="724"/>
      <c r="BT59" s="725"/>
      <c r="BU59" s="725"/>
      <c r="BV59" s="725"/>
      <c r="BW59" s="725"/>
      <c r="BX59" s="725"/>
      <c r="BY59" s="725"/>
      <c r="BZ59" s="725"/>
      <c r="CA59" s="725"/>
      <c r="CB59" s="725"/>
      <c r="CC59" s="725"/>
      <c r="CD59" s="725"/>
      <c r="CE59" s="725"/>
      <c r="CF59" s="725"/>
      <c r="CG59" s="726"/>
      <c r="CH59" s="727"/>
      <c r="CI59" s="728"/>
      <c r="CJ59" s="728"/>
      <c r="CK59" s="728"/>
      <c r="CL59" s="729"/>
      <c r="CM59" s="727"/>
      <c r="CN59" s="728"/>
      <c r="CO59" s="728"/>
      <c r="CP59" s="728"/>
      <c r="CQ59" s="729"/>
      <c r="CR59" s="727"/>
      <c r="CS59" s="728"/>
      <c r="CT59" s="728"/>
      <c r="CU59" s="728"/>
      <c r="CV59" s="729"/>
      <c r="CW59" s="727"/>
      <c r="CX59" s="728"/>
      <c r="CY59" s="728"/>
      <c r="CZ59" s="728"/>
      <c r="DA59" s="729"/>
      <c r="DB59" s="727"/>
      <c r="DC59" s="728"/>
      <c r="DD59" s="728"/>
      <c r="DE59" s="728"/>
      <c r="DF59" s="729"/>
      <c r="DG59" s="727"/>
      <c r="DH59" s="728"/>
      <c r="DI59" s="728"/>
      <c r="DJ59" s="728"/>
      <c r="DK59" s="729"/>
      <c r="DL59" s="727"/>
      <c r="DM59" s="728"/>
      <c r="DN59" s="728"/>
      <c r="DO59" s="728"/>
      <c r="DP59" s="729"/>
      <c r="DQ59" s="727"/>
      <c r="DR59" s="728"/>
      <c r="DS59" s="728"/>
      <c r="DT59" s="728"/>
      <c r="DU59" s="729"/>
      <c r="DV59" s="724"/>
      <c r="DW59" s="725"/>
      <c r="DX59" s="725"/>
      <c r="DY59" s="725"/>
      <c r="DZ59" s="730"/>
      <c r="EA59" s="52"/>
    </row>
    <row r="60" spans="1:131" ht="26.25" customHeight="1" x14ac:dyDescent="0.15">
      <c r="A60" s="56">
        <v>33</v>
      </c>
      <c r="B60" s="724"/>
      <c r="C60" s="725"/>
      <c r="D60" s="725"/>
      <c r="E60" s="725"/>
      <c r="F60" s="725"/>
      <c r="G60" s="725"/>
      <c r="H60" s="725"/>
      <c r="I60" s="725"/>
      <c r="J60" s="725"/>
      <c r="K60" s="725"/>
      <c r="L60" s="725"/>
      <c r="M60" s="725"/>
      <c r="N60" s="725"/>
      <c r="O60" s="725"/>
      <c r="P60" s="726"/>
      <c r="Q60" s="988"/>
      <c r="R60" s="989"/>
      <c r="S60" s="989"/>
      <c r="T60" s="989"/>
      <c r="U60" s="989"/>
      <c r="V60" s="989"/>
      <c r="W60" s="989"/>
      <c r="X60" s="989"/>
      <c r="Y60" s="989"/>
      <c r="Z60" s="989"/>
      <c r="AA60" s="989"/>
      <c r="AB60" s="989"/>
      <c r="AC60" s="989"/>
      <c r="AD60" s="989"/>
      <c r="AE60" s="990"/>
      <c r="AF60" s="991"/>
      <c r="AG60" s="728"/>
      <c r="AH60" s="728"/>
      <c r="AI60" s="728"/>
      <c r="AJ60" s="992"/>
      <c r="AK60" s="993"/>
      <c r="AL60" s="989"/>
      <c r="AM60" s="989"/>
      <c r="AN60" s="989"/>
      <c r="AO60" s="989"/>
      <c r="AP60" s="989"/>
      <c r="AQ60" s="989"/>
      <c r="AR60" s="989"/>
      <c r="AS60" s="989"/>
      <c r="AT60" s="989"/>
      <c r="AU60" s="989"/>
      <c r="AV60" s="989"/>
      <c r="AW60" s="989"/>
      <c r="AX60" s="989"/>
      <c r="AY60" s="989"/>
      <c r="AZ60" s="994"/>
      <c r="BA60" s="994"/>
      <c r="BB60" s="994"/>
      <c r="BC60" s="994"/>
      <c r="BD60" s="994"/>
      <c r="BE60" s="970"/>
      <c r="BF60" s="970"/>
      <c r="BG60" s="970"/>
      <c r="BH60" s="970"/>
      <c r="BI60" s="971"/>
      <c r="BJ60" s="60"/>
      <c r="BK60" s="60"/>
      <c r="BL60" s="60"/>
      <c r="BM60" s="60"/>
      <c r="BN60" s="60"/>
      <c r="BO60" s="59"/>
      <c r="BP60" s="59"/>
      <c r="BQ60" s="56">
        <v>54</v>
      </c>
      <c r="BR60" s="76"/>
      <c r="BS60" s="724"/>
      <c r="BT60" s="725"/>
      <c r="BU60" s="725"/>
      <c r="BV60" s="725"/>
      <c r="BW60" s="725"/>
      <c r="BX60" s="725"/>
      <c r="BY60" s="725"/>
      <c r="BZ60" s="725"/>
      <c r="CA60" s="725"/>
      <c r="CB60" s="725"/>
      <c r="CC60" s="725"/>
      <c r="CD60" s="725"/>
      <c r="CE60" s="725"/>
      <c r="CF60" s="725"/>
      <c r="CG60" s="726"/>
      <c r="CH60" s="727"/>
      <c r="CI60" s="728"/>
      <c r="CJ60" s="728"/>
      <c r="CK60" s="728"/>
      <c r="CL60" s="729"/>
      <c r="CM60" s="727"/>
      <c r="CN60" s="728"/>
      <c r="CO60" s="728"/>
      <c r="CP60" s="728"/>
      <c r="CQ60" s="729"/>
      <c r="CR60" s="727"/>
      <c r="CS60" s="728"/>
      <c r="CT60" s="728"/>
      <c r="CU60" s="728"/>
      <c r="CV60" s="729"/>
      <c r="CW60" s="727"/>
      <c r="CX60" s="728"/>
      <c r="CY60" s="728"/>
      <c r="CZ60" s="728"/>
      <c r="DA60" s="729"/>
      <c r="DB60" s="727"/>
      <c r="DC60" s="728"/>
      <c r="DD60" s="728"/>
      <c r="DE60" s="728"/>
      <c r="DF60" s="729"/>
      <c r="DG60" s="727"/>
      <c r="DH60" s="728"/>
      <c r="DI60" s="728"/>
      <c r="DJ60" s="728"/>
      <c r="DK60" s="729"/>
      <c r="DL60" s="727"/>
      <c r="DM60" s="728"/>
      <c r="DN60" s="728"/>
      <c r="DO60" s="728"/>
      <c r="DP60" s="729"/>
      <c r="DQ60" s="727"/>
      <c r="DR60" s="728"/>
      <c r="DS60" s="728"/>
      <c r="DT60" s="728"/>
      <c r="DU60" s="729"/>
      <c r="DV60" s="724"/>
      <c r="DW60" s="725"/>
      <c r="DX60" s="725"/>
      <c r="DY60" s="725"/>
      <c r="DZ60" s="730"/>
      <c r="EA60" s="52"/>
    </row>
    <row r="61" spans="1:131" ht="26.25" customHeight="1" x14ac:dyDescent="0.15">
      <c r="A61" s="56">
        <v>34</v>
      </c>
      <c r="B61" s="724"/>
      <c r="C61" s="725"/>
      <c r="D61" s="725"/>
      <c r="E61" s="725"/>
      <c r="F61" s="725"/>
      <c r="G61" s="725"/>
      <c r="H61" s="725"/>
      <c r="I61" s="725"/>
      <c r="J61" s="725"/>
      <c r="K61" s="725"/>
      <c r="L61" s="725"/>
      <c r="M61" s="725"/>
      <c r="N61" s="725"/>
      <c r="O61" s="725"/>
      <c r="P61" s="726"/>
      <c r="Q61" s="988"/>
      <c r="R61" s="989"/>
      <c r="S61" s="989"/>
      <c r="T61" s="989"/>
      <c r="U61" s="989"/>
      <c r="V61" s="989"/>
      <c r="W61" s="989"/>
      <c r="X61" s="989"/>
      <c r="Y61" s="989"/>
      <c r="Z61" s="989"/>
      <c r="AA61" s="989"/>
      <c r="AB61" s="989"/>
      <c r="AC61" s="989"/>
      <c r="AD61" s="989"/>
      <c r="AE61" s="990"/>
      <c r="AF61" s="991"/>
      <c r="AG61" s="728"/>
      <c r="AH61" s="728"/>
      <c r="AI61" s="728"/>
      <c r="AJ61" s="992"/>
      <c r="AK61" s="993"/>
      <c r="AL61" s="989"/>
      <c r="AM61" s="989"/>
      <c r="AN61" s="989"/>
      <c r="AO61" s="989"/>
      <c r="AP61" s="989"/>
      <c r="AQ61" s="989"/>
      <c r="AR61" s="989"/>
      <c r="AS61" s="989"/>
      <c r="AT61" s="989"/>
      <c r="AU61" s="989"/>
      <c r="AV61" s="989"/>
      <c r="AW61" s="989"/>
      <c r="AX61" s="989"/>
      <c r="AY61" s="989"/>
      <c r="AZ61" s="994"/>
      <c r="BA61" s="994"/>
      <c r="BB61" s="994"/>
      <c r="BC61" s="994"/>
      <c r="BD61" s="994"/>
      <c r="BE61" s="970"/>
      <c r="BF61" s="970"/>
      <c r="BG61" s="970"/>
      <c r="BH61" s="970"/>
      <c r="BI61" s="971"/>
      <c r="BJ61" s="60"/>
      <c r="BK61" s="60"/>
      <c r="BL61" s="60"/>
      <c r="BM61" s="60"/>
      <c r="BN61" s="60"/>
      <c r="BO61" s="59"/>
      <c r="BP61" s="59"/>
      <c r="BQ61" s="56">
        <v>55</v>
      </c>
      <c r="BR61" s="76"/>
      <c r="BS61" s="724"/>
      <c r="BT61" s="725"/>
      <c r="BU61" s="725"/>
      <c r="BV61" s="725"/>
      <c r="BW61" s="725"/>
      <c r="BX61" s="725"/>
      <c r="BY61" s="725"/>
      <c r="BZ61" s="725"/>
      <c r="CA61" s="725"/>
      <c r="CB61" s="725"/>
      <c r="CC61" s="725"/>
      <c r="CD61" s="725"/>
      <c r="CE61" s="725"/>
      <c r="CF61" s="725"/>
      <c r="CG61" s="726"/>
      <c r="CH61" s="727"/>
      <c r="CI61" s="728"/>
      <c r="CJ61" s="728"/>
      <c r="CK61" s="728"/>
      <c r="CL61" s="729"/>
      <c r="CM61" s="727"/>
      <c r="CN61" s="728"/>
      <c r="CO61" s="728"/>
      <c r="CP61" s="728"/>
      <c r="CQ61" s="729"/>
      <c r="CR61" s="727"/>
      <c r="CS61" s="728"/>
      <c r="CT61" s="728"/>
      <c r="CU61" s="728"/>
      <c r="CV61" s="729"/>
      <c r="CW61" s="727"/>
      <c r="CX61" s="728"/>
      <c r="CY61" s="728"/>
      <c r="CZ61" s="728"/>
      <c r="DA61" s="729"/>
      <c r="DB61" s="727"/>
      <c r="DC61" s="728"/>
      <c r="DD61" s="728"/>
      <c r="DE61" s="728"/>
      <c r="DF61" s="729"/>
      <c r="DG61" s="727"/>
      <c r="DH61" s="728"/>
      <c r="DI61" s="728"/>
      <c r="DJ61" s="728"/>
      <c r="DK61" s="729"/>
      <c r="DL61" s="727"/>
      <c r="DM61" s="728"/>
      <c r="DN61" s="728"/>
      <c r="DO61" s="728"/>
      <c r="DP61" s="729"/>
      <c r="DQ61" s="727"/>
      <c r="DR61" s="728"/>
      <c r="DS61" s="728"/>
      <c r="DT61" s="728"/>
      <c r="DU61" s="729"/>
      <c r="DV61" s="724"/>
      <c r="DW61" s="725"/>
      <c r="DX61" s="725"/>
      <c r="DY61" s="725"/>
      <c r="DZ61" s="730"/>
      <c r="EA61" s="52"/>
    </row>
    <row r="62" spans="1:131" ht="26.25" customHeight="1" x14ac:dyDescent="0.15">
      <c r="A62" s="56">
        <v>35</v>
      </c>
      <c r="B62" s="724"/>
      <c r="C62" s="725"/>
      <c r="D62" s="725"/>
      <c r="E62" s="725"/>
      <c r="F62" s="725"/>
      <c r="G62" s="725"/>
      <c r="H62" s="725"/>
      <c r="I62" s="725"/>
      <c r="J62" s="725"/>
      <c r="K62" s="725"/>
      <c r="L62" s="725"/>
      <c r="M62" s="725"/>
      <c r="N62" s="725"/>
      <c r="O62" s="725"/>
      <c r="P62" s="726"/>
      <c r="Q62" s="988"/>
      <c r="R62" s="989"/>
      <c r="S62" s="989"/>
      <c r="T62" s="989"/>
      <c r="U62" s="989"/>
      <c r="V62" s="989"/>
      <c r="W62" s="989"/>
      <c r="X62" s="989"/>
      <c r="Y62" s="989"/>
      <c r="Z62" s="989"/>
      <c r="AA62" s="989"/>
      <c r="AB62" s="989"/>
      <c r="AC62" s="989"/>
      <c r="AD62" s="989"/>
      <c r="AE62" s="990"/>
      <c r="AF62" s="991"/>
      <c r="AG62" s="728"/>
      <c r="AH62" s="728"/>
      <c r="AI62" s="728"/>
      <c r="AJ62" s="992"/>
      <c r="AK62" s="993"/>
      <c r="AL62" s="989"/>
      <c r="AM62" s="989"/>
      <c r="AN62" s="989"/>
      <c r="AO62" s="989"/>
      <c r="AP62" s="989"/>
      <c r="AQ62" s="989"/>
      <c r="AR62" s="989"/>
      <c r="AS62" s="989"/>
      <c r="AT62" s="989"/>
      <c r="AU62" s="989"/>
      <c r="AV62" s="989"/>
      <c r="AW62" s="989"/>
      <c r="AX62" s="989"/>
      <c r="AY62" s="989"/>
      <c r="AZ62" s="994"/>
      <c r="BA62" s="994"/>
      <c r="BB62" s="994"/>
      <c r="BC62" s="994"/>
      <c r="BD62" s="994"/>
      <c r="BE62" s="970"/>
      <c r="BF62" s="970"/>
      <c r="BG62" s="970"/>
      <c r="BH62" s="970"/>
      <c r="BI62" s="971"/>
      <c r="BJ62" s="995" t="s">
        <v>461</v>
      </c>
      <c r="BK62" s="996"/>
      <c r="BL62" s="996"/>
      <c r="BM62" s="996"/>
      <c r="BN62" s="997"/>
      <c r="BO62" s="59"/>
      <c r="BP62" s="59"/>
      <c r="BQ62" s="56">
        <v>56</v>
      </c>
      <c r="BR62" s="76"/>
      <c r="BS62" s="724"/>
      <c r="BT62" s="725"/>
      <c r="BU62" s="725"/>
      <c r="BV62" s="725"/>
      <c r="BW62" s="725"/>
      <c r="BX62" s="725"/>
      <c r="BY62" s="725"/>
      <c r="BZ62" s="725"/>
      <c r="CA62" s="725"/>
      <c r="CB62" s="725"/>
      <c r="CC62" s="725"/>
      <c r="CD62" s="725"/>
      <c r="CE62" s="725"/>
      <c r="CF62" s="725"/>
      <c r="CG62" s="726"/>
      <c r="CH62" s="727"/>
      <c r="CI62" s="728"/>
      <c r="CJ62" s="728"/>
      <c r="CK62" s="728"/>
      <c r="CL62" s="729"/>
      <c r="CM62" s="727"/>
      <c r="CN62" s="728"/>
      <c r="CO62" s="728"/>
      <c r="CP62" s="728"/>
      <c r="CQ62" s="729"/>
      <c r="CR62" s="727"/>
      <c r="CS62" s="728"/>
      <c r="CT62" s="728"/>
      <c r="CU62" s="728"/>
      <c r="CV62" s="729"/>
      <c r="CW62" s="727"/>
      <c r="CX62" s="728"/>
      <c r="CY62" s="728"/>
      <c r="CZ62" s="728"/>
      <c r="DA62" s="729"/>
      <c r="DB62" s="727"/>
      <c r="DC62" s="728"/>
      <c r="DD62" s="728"/>
      <c r="DE62" s="728"/>
      <c r="DF62" s="729"/>
      <c r="DG62" s="727"/>
      <c r="DH62" s="728"/>
      <c r="DI62" s="728"/>
      <c r="DJ62" s="728"/>
      <c r="DK62" s="729"/>
      <c r="DL62" s="727"/>
      <c r="DM62" s="728"/>
      <c r="DN62" s="728"/>
      <c r="DO62" s="728"/>
      <c r="DP62" s="729"/>
      <c r="DQ62" s="727"/>
      <c r="DR62" s="728"/>
      <c r="DS62" s="728"/>
      <c r="DT62" s="728"/>
      <c r="DU62" s="729"/>
      <c r="DV62" s="724"/>
      <c r="DW62" s="725"/>
      <c r="DX62" s="725"/>
      <c r="DY62" s="725"/>
      <c r="DZ62" s="730"/>
      <c r="EA62" s="52"/>
    </row>
    <row r="63" spans="1:131" ht="26.25" customHeight="1" x14ac:dyDescent="0.15">
      <c r="A63" s="57" t="s">
        <v>256</v>
      </c>
      <c r="B63" s="946" t="s">
        <v>378</v>
      </c>
      <c r="C63" s="947"/>
      <c r="D63" s="947"/>
      <c r="E63" s="947"/>
      <c r="F63" s="947"/>
      <c r="G63" s="947"/>
      <c r="H63" s="947"/>
      <c r="I63" s="947"/>
      <c r="J63" s="947"/>
      <c r="K63" s="947"/>
      <c r="L63" s="947"/>
      <c r="M63" s="947"/>
      <c r="N63" s="947"/>
      <c r="O63" s="947"/>
      <c r="P63" s="948"/>
      <c r="Q63" s="956"/>
      <c r="R63" s="957"/>
      <c r="S63" s="957"/>
      <c r="T63" s="957"/>
      <c r="U63" s="957"/>
      <c r="V63" s="957"/>
      <c r="W63" s="957"/>
      <c r="X63" s="957"/>
      <c r="Y63" s="957"/>
      <c r="Z63" s="957"/>
      <c r="AA63" s="957"/>
      <c r="AB63" s="957"/>
      <c r="AC63" s="957"/>
      <c r="AD63" s="957"/>
      <c r="AE63" s="981"/>
      <c r="AF63" s="982">
        <v>242</v>
      </c>
      <c r="AG63" s="958"/>
      <c r="AH63" s="958"/>
      <c r="AI63" s="958"/>
      <c r="AJ63" s="983"/>
      <c r="AK63" s="984"/>
      <c r="AL63" s="957"/>
      <c r="AM63" s="957"/>
      <c r="AN63" s="957"/>
      <c r="AO63" s="957"/>
      <c r="AP63" s="958">
        <v>1472</v>
      </c>
      <c r="AQ63" s="958"/>
      <c r="AR63" s="958"/>
      <c r="AS63" s="958"/>
      <c r="AT63" s="958"/>
      <c r="AU63" s="958">
        <v>1236</v>
      </c>
      <c r="AV63" s="958"/>
      <c r="AW63" s="958"/>
      <c r="AX63" s="958"/>
      <c r="AY63" s="958"/>
      <c r="AZ63" s="985"/>
      <c r="BA63" s="985"/>
      <c r="BB63" s="985"/>
      <c r="BC63" s="985"/>
      <c r="BD63" s="985"/>
      <c r="BE63" s="959"/>
      <c r="BF63" s="959"/>
      <c r="BG63" s="959"/>
      <c r="BH63" s="959"/>
      <c r="BI63" s="960"/>
      <c r="BJ63" s="986" t="s">
        <v>206</v>
      </c>
      <c r="BK63" s="953"/>
      <c r="BL63" s="953"/>
      <c r="BM63" s="953"/>
      <c r="BN63" s="987"/>
      <c r="BO63" s="59"/>
      <c r="BP63" s="59"/>
      <c r="BQ63" s="56">
        <v>57</v>
      </c>
      <c r="BR63" s="76"/>
      <c r="BS63" s="724"/>
      <c r="BT63" s="725"/>
      <c r="BU63" s="725"/>
      <c r="BV63" s="725"/>
      <c r="BW63" s="725"/>
      <c r="BX63" s="725"/>
      <c r="BY63" s="725"/>
      <c r="BZ63" s="725"/>
      <c r="CA63" s="725"/>
      <c r="CB63" s="725"/>
      <c r="CC63" s="725"/>
      <c r="CD63" s="725"/>
      <c r="CE63" s="725"/>
      <c r="CF63" s="725"/>
      <c r="CG63" s="726"/>
      <c r="CH63" s="727"/>
      <c r="CI63" s="728"/>
      <c r="CJ63" s="728"/>
      <c r="CK63" s="728"/>
      <c r="CL63" s="729"/>
      <c r="CM63" s="727"/>
      <c r="CN63" s="728"/>
      <c r="CO63" s="728"/>
      <c r="CP63" s="728"/>
      <c r="CQ63" s="729"/>
      <c r="CR63" s="727"/>
      <c r="CS63" s="728"/>
      <c r="CT63" s="728"/>
      <c r="CU63" s="728"/>
      <c r="CV63" s="729"/>
      <c r="CW63" s="727"/>
      <c r="CX63" s="728"/>
      <c r="CY63" s="728"/>
      <c r="CZ63" s="728"/>
      <c r="DA63" s="729"/>
      <c r="DB63" s="727"/>
      <c r="DC63" s="728"/>
      <c r="DD63" s="728"/>
      <c r="DE63" s="728"/>
      <c r="DF63" s="729"/>
      <c r="DG63" s="727"/>
      <c r="DH63" s="728"/>
      <c r="DI63" s="728"/>
      <c r="DJ63" s="728"/>
      <c r="DK63" s="729"/>
      <c r="DL63" s="727"/>
      <c r="DM63" s="728"/>
      <c r="DN63" s="728"/>
      <c r="DO63" s="728"/>
      <c r="DP63" s="729"/>
      <c r="DQ63" s="727"/>
      <c r="DR63" s="728"/>
      <c r="DS63" s="728"/>
      <c r="DT63" s="728"/>
      <c r="DU63" s="729"/>
      <c r="DV63" s="724"/>
      <c r="DW63" s="725"/>
      <c r="DX63" s="725"/>
      <c r="DY63" s="725"/>
      <c r="DZ63" s="730"/>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24"/>
      <c r="BT64" s="725"/>
      <c r="BU64" s="725"/>
      <c r="BV64" s="725"/>
      <c r="BW64" s="725"/>
      <c r="BX64" s="725"/>
      <c r="BY64" s="725"/>
      <c r="BZ64" s="725"/>
      <c r="CA64" s="725"/>
      <c r="CB64" s="725"/>
      <c r="CC64" s="725"/>
      <c r="CD64" s="725"/>
      <c r="CE64" s="725"/>
      <c r="CF64" s="725"/>
      <c r="CG64" s="726"/>
      <c r="CH64" s="727"/>
      <c r="CI64" s="728"/>
      <c r="CJ64" s="728"/>
      <c r="CK64" s="728"/>
      <c r="CL64" s="729"/>
      <c r="CM64" s="727"/>
      <c r="CN64" s="728"/>
      <c r="CO64" s="728"/>
      <c r="CP64" s="728"/>
      <c r="CQ64" s="729"/>
      <c r="CR64" s="727"/>
      <c r="CS64" s="728"/>
      <c r="CT64" s="728"/>
      <c r="CU64" s="728"/>
      <c r="CV64" s="729"/>
      <c r="CW64" s="727"/>
      <c r="CX64" s="728"/>
      <c r="CY64" s="728"/>
      <c r="CZ64" s="728"/>
      <c r="DA64" s="729"/>
      <c r="DB64" s="727"/>
      <c r="DC64" s="728"/>
      <c r="DD64" s="728"/>
      <c r="DE64" s="728"/>
      <c r="DF64" s="729"/>
      <c r="DG64" s="727"/>
      <c r="DH64" s="728"/>
      <c r="DI64" s="728"/>
      <c r="DJ64" s="728"/>
      <c r="DK64" s="729"/>
      <c r="DL64" s="727"/>
      <c r="DM64" s="728"/>
      <c r="DN64" s="728"/>
      <c r="DO64" s="728"/>
      <c r="DP64" s="729"/>
      <c r="DQ64" s="727"/>
      <c r="DR64" s="728"/>
      <c r="DS64" s="728"/>
      <c r="DT64" s="728"/>
      <c r="DU64" s="729"/>
      <c r="DV64" s="724"/>
      <c r="DW64" s="725"/>
      <c r="DX64" s="725"/>
      <c r="DY64" s="725"/>
      <c r="DZ64" s="730"/>
      <c r="EA64" s="52"/>
    </row>
    <row r="65" spans="1:131" ht="26.25" customHeight="1" x14ac:dyDescent="0.15">
      <c r="A65" s="60" t="s">
        <v>459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24"/>
      <c r="BT65" s="725"/>
      <c r="BU65" s="725"/>
      <c r="BV65" s="725"/>
      <c r="BW65" s="725"/>
      <c r="BX65" s="725"/>
      <c r="BY65" s="725"/>
      <c r="BZ65" s="725"/>
      <c r="CA65" s="725"/>
      <c r="CB65" s="725"/>
      <c r="CC65" s="725"/>
      <c r="CD65" s="725"/>
      <c r="CE65" s="725"/>
      <c r="CF65" s="725"/>
      <c r="CG65" s="726"/>
      <c r="CH65" s="727"/>
      <c r="CI65" s="728"/>
      <c r="CJ65" s="728"/>
      <c r="CK65" s="728"/>
      <c r="CL65" s="729"/>
      <c r="CM65" s="727"/>
      <c r="CN65" s="728"/>
      <c r="CO65" s="728"/>
      <c r="CP65" s="728"/>
      <c r="CQ65" s="729"/>
      <c r="CR65" s="727"/>
      <c r="CS65" s="728"/>
      <c r="CT65" s="728"/>
      <c r="CU65" s="728"/>
      <c r="CV65" s="729"/>
      <c r="CW65" s="727"/>
      <c r="CX65" s="728"/>
      <c r="CY65" s="728"/>
      <c r="CZ65" s="728"/>
      <c r="DA65" s="729"/>
      <c r="DB65" s="727"/>
      <c r="DC65" s="728"/>
      <c r="DD65" s="728"/>
      <c r="DE65" s="728"/>
      <c r="DF65" s="729"/>
      <c r="DG65" s="727"/>
      <c r="DH65" s="728"/>
      <c r="DI65" s="728"/>
      <c r="DJ65" s="728"/>
      <c r="DK65" s="729"/>
      <c r="DL65" s="727"/>
      <c r="DM65" s="728"/>
      <c r="DN65" s="728"/>
      <c r="DO65" s="728"/>
      <c r="DP65" s="729"/>
      <c r="DQ65" s="727"/>
      <c r="DR65" s="728"/>
      <c r="DS65" s="728"/>
      <c r="DT65" s="728"/>
      <c r="DU65" s="729"/>
      <c r="DV65" s="724"/>
      <c r="DW65" s="725"/>
      <c r="DX65" s="725"/>
      <c r="DY65" s="725"/>
      <c r="DZ65" s="730"/>
      <c r="EA65" s="52"/>
    </row>
    <row r="66" spans="1:131" ht="26.25" customHeight="1" x14ac:dyDescent="0.15">
      <c r="A66" s="707" t="s">
        <v>413</v>
      </c>
      <c r="B66" s="708"/>
      <c r="C66" s="708"/>
      <c r="D66" s="708"/>
      <c r="E66" s="708"/>
      <c r="F66" s="708"/>
      <c r="G66" s="708"/>
      <c r="H66" s="708"/>
      <c r="I66" s="708"/>
      <c r="J66" s="708"/>
      <c r="K66" s="708"/>
      <c r="L66" s="708"/>
      <c r="M66" s="708"/>
      <c r="N66" s="708"/>
      <c r="O66" s="708"/>
      <c r="P66" s="709"/>
      <c r="Q66" s="699" t="s">
        <v>466</v>
      </c>
      <c r="R66" s="700"/>
      <c r="S66" s="700"/>
      <c r="T66" s="700"/>
      <c r="U66" s="701"/>
      <c r="V66" s="699" t="s">
        <v>467</v>
      </c>
      <c r="W66" s="700"/>
      <c r="X66" s="700"/>
      <c r="Y66" s="700"/>
      <c r="Z66" s="701"/>
      <c r="AA66" s="699" t="s">
        <v>468</v>
      </c>
      <c r="AB66" s="700"/>
      <c r="AC66" s="700"/>
      <c r="AD66" s="700"/>
      <c r="AE66" s="701"/>
      <c r="AF66" s="719" t="s">
        <v>253</v>
      </c>
      <c r="AG66" s="714"/>
      <c r="AH66" s="714"/>
      <c r="AI66" s="714"/>
      <c r="AJ66" s="720"/>
      <c r="AK66" s="699" t="s">
        <v>389</v>
      </c>
      <c r="AL66" s="708"/>
      <c r="AM66" s="708"/>
      <c r="AN66" s="708"/>
      <c r="AO66" s="709"/>
      <c r="AP66" s="699" t="s">
        <v>363</v>
      </c>
      <c r="AQ66" s="700"/>
      <c r="AR66" s="700"/>
      <c r="AS66" s="700"/>
      <c r="AT66" s="701"/>
      <c r="AU66" s="699" t="s">
        <v>474</v>
      </c>
      <c r="AV66" s="700"/>
      <c r="AW66" s="700"/>
      <c r="AX66" s="700"/>
      <c r="AY66" s="701"/>
      <c r="AZ66" s="699" t="s">
        <v>453</v>
      </c>
      <c r="BA66" s="700"/>
      <c r="BB66" s="700"/>
      <c r="BC66" s="700"/>
      <c r="BD66" s="705"/>
      <c r="BE66" s="59"/>
      <c r="BF66" s="59"/>
      <c r="BG66" s="59"/>
      <c r="BH66" s="59"/>
      <c r="BI66" s="59"/>
      <c r="BJ66" s="59"/>
      <c r="BK66" s="59"/>
      <c r="BL66" s="59"/>
      <c r="BM66" s="59"/>
      <c r="BN66" s="59"/>
      <c r="BO66" s="59"/>
      <c r="BP66" s="59"/>
      <c r="BQ66" s="56">
        <v>60</v>
      </c>
      <c r="BR66" s="77"/>
      <c r="BS66" s="939"/>
      <c r="BT66" s="940"/>
      <c r="BU66" s="940"/>
      <c r="BV66" s="940"/>
      <c r="BW66" s="940"/>
      <c r="BX66" s="940"/>
      <c r="BY66" s="940"/>
      <c r="BZ66" s="940"/>
      <c r="CA66" s="940"/>
      <c r="CB66" s="940"/>
      <c r="CC66" s="940"/>
      <c r="CD66" s="940"/>
      <c r="CE66" s="940"/>
      <c r="CF66" s="940"/>
      <c r="CG66" s="941"/>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5"/>
      <c r="EA66" s="52"/>
    </row>
    <row r="67" spans="1:131" ht="26.25" customHeight="1" x14ac:dyDescent="0.15">
      <c r="A67" s="710"/>
      <c r="B67" s="711"/>
      <c r="C67" s="711"/>
      <c r="D67" s="711"/>
      <c r="E67" s="711"/>
      <c r="F67" s="711"/>
      <c r="G67" s="711"/>
      <c r="H67" s="711"/>
      <c r="I67" s="711"/>
      <c r="J67" s="711"/>
      <c r="K67" s="711"/>
      <c r="L67" s="711"/>
      <c r="M67" s="711"/>
      <c r="N67" s="711"/>
      <c r="O67" s="711"/>
      <c r="P67" s="712"/>
      <c r="Q67" s="702"/>
      <c r="R67" s="703"/>
      <c r="S67" s="703"/>
      <c r="T67" s="703"/>
      <c r="U67" s="704"/>
      <c r="V67" s="702"/>
      <c r="W67" s="703"/>
      <c r="X67" s="703"/>
      <c r="Y67" s="703"/>
      <c r="Z67" s="704"/>
      <c r="AA67" s="702"/>
      <c r="AB67" s="703"/>
      <c r="AC67" s="703"/>
      <c r="AD67" s="703"/>
      <c r="AE67" s="704"/>
      <c r="AF67" s="721"/>
      <c r="AG67" s="717"/>
      <c r="AH67" s="717"/>
      <c r="AI67" s="717"/>
      <c r="AJ67" s="722"/>
      <c r="AK67" s="723"/>
      <c r="AL67" s="711"/>
      <c r="AM67" s="711"/>
      <c r="AN67" s="711"/>
      <c r="AO67" s="712"/>
      <c r="AP67" s="702"/>
      <c r="AQ67" s="703"/>
      <c r="AR67" s="703"/>
      <c r="AS67" s="703"/>
      <c r="AT67" s="704"/>
      <c r="AU67" s="702"/>
      <c r="AV67" s="703"/>
      <c r="AW67" s="703"/>
      <c r="AX67" s="703"/>
      <c r="AY67" s="704"/>
      <c r="AZ67" s="702"/>
      <c r="BA67" s="703"/>
      <c r="BB67" s="703"/>
      <c r="BC67" s="703"/>
      <c r="BD67" s="706"/>
      <c r="BE67" s="59"/>
      <c r="BF67" s="59"/>
      <c r="BG67" s="59"/>
      <c r="BH67" s="59"/>
      <c r="BI67" s="59"/>
      <c r="BJ67" s="59"/>
      <c r="BK67" s="59"/>
      <c r="BL67" s="59"/>
      <c r="BM67" s="59"/>
      <c r="BN67" s="59"/>
      <c r="BO67" s="59"/>
      <c r="BP67" s="59"/>
      <c r="BQ67" s="56">
        <v>61</v>
      </c>
      <c r="BR67" s="77"/>
      <c r="BS67" s="939"/>
      <c r="BT67" s="940"/>
      <c r="BU67" s="940"/>
      <c r="BV67" s="940"/>
      <c r="BW67" s="940"/>
      <c r="BX67" s="940"/>
      <c r="BY67" s="940"/>
      <c r="BZ67" s="940"/>
      <c r="CA67" s="940"/>
      <c r="CB67" s="940"/>
      <c r="CC67" s="940"/>
      <c r="CD67" s="940"/>
      <c r="CE67" s="940"/>
      <c r="CF67" s="940"/>
      <c r="CG67" s="941"/>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5"/>
      <c r="EA67" s="52"/>
    </row>
    <row r="68" spans="1:131" ht="26.25" customHeight="1" x14ac:dyDescent="0.15">
      <c r="A68" s="55">
        <v>1</v>
      </c>
      <c r="B68" s="974" t="s">
        <v>396</v>
      </c>
      <c r="C68" s="975"/>
      <c r="D68" s="975"/>
      <c r="E68" s="975"/>
      <c r="F68" s="975"/>
      <c r="G68" s="975"/>
      <c r="H68" s="975"/>
      <c r="I68" s="975"/>
      <c r="J68" s="975"/>
      <c r="K68" s="975"/>
      <c r="L68" s="975"/>
      <c r="M68" s="975"/>
      <c r="N68" s="975"/>
      <c r="O68" s="975"/>
      <c r="P68" s="976"/>
      <c r="Q68" s="977">
        <v>1400</v>
      </c>
      <c r="R68" s="978"/>
      <c r="S68" s="978"/>
      <c r="T68" s="978"/>
      <c r="U68" s="978"/>
      <c r="V68" s="978">
        <v>1400</v>
      </c>
      <c r="W68" s="978"/>
      <c r="X68" s="978"/>
      <c r="Y68" s="978"/>
      <c r="Z68" s="978"/>
      <c r="AA68" s="978" t="s">
        <v>206</v>
      </c>
      <c r="AB68" s="978"/>
      <c r="AC68" s="978"/>
      <c r="AD68" s="978"/>
      <c r="AE68" s="978"/>
      <c r="AF68" s="978" t="s">
        <v>206</v>
      </c>
      <c r="AG68" s="978"/>
      <c r="AH68" s="978"/>
      <c r="AI68" s="978"/>
      <c r="AJ68" s="978"/>
      <c r="AK68" s="978" t="s">
        <v>206</v>
      </c>
      <c r="AL68" s="978"/>
      <c r="AM68" s="978"/>
      <c r="AN68" s="978"/>
      <c r="AO68" s="978"/>
      <c r="AP68" s="978">
        <v>16</v>
      </c>
      <c r="AQ68" s="978"/>
      <c r="AR68" s="978"/>
      <c r="AS68" s="978"/>
      <c r="AT68" s="978"/>
      <c r="AU68" s="978">
        <v>9</v>
      </c>
      <c r="AV68" s="978"/>
      <c r="AW68" s="978"/>
      <c r="AX68" s="978"/>
      <c r="AY68" s="978"/>
      <c r="AZ68" s="979"/>
      <c r="BA68" s="979"/>
      <c r="BB68" s="979"/>
      <c r="BC68" s="979"/>
      <c r="BD68" s="980"/>
      <c r="BE68" s="59"/>
      <c r="BF68" s="59"/>
      <c r="BG68" s="59"/>
      <c r="BH68" s="59"/>
      <c r="BI68" s="59"/>
      <c r="BJ68" s="59"/>
      <c r="BK68" s="59"/>
      <c r="BL68" s="59"/>
      <c r="BM68" s="59"/>
      <c r="BN68" s="59"/>
      <c r="BO68" s="59"/>
      <c r="BP68" s="59"/>
      <c r="BQ68" s="56">
        <v>62</v>
      </c>
      <c r="BR68" s="77"/>
      <c r="BS68" s="939"/>
      <c r="BT68" s="940"/>
      <c r="BU68" s="940"/>
      <c r="BV68" s="940"/>
      <c r="BW68" s="940"/>
      <c r="BX68" s="940"/>
      <c r="BY68" s="940"/>
      <c r="BZ68" s="940"/>
      <c r="CA68" s="940"/>
      <c r="CB68" s="940"/>
      <c r="CC68" s="940"/>
      <c r="CD68" s="940"/>
      <c r="CE68" s="940"/>
      <c r="CF68" s="940"/>
      <c r="CG68" s="941"/>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5"/>
      <c r="EA68" s="52"/>
    </row>
    <row r="69" spans="1:131" ht="26.25" customHeight="1" x14ac:dyDescent="0.15">
      <c r="A69" s="56">
        <v>2</v>
      </c>
      <c r="B69" s="724" t="s">
        <v>534</v>
      </c>
      <c r="C69" s="725"/>
      <c r="D69" s="725"/>
      <c r="E69" s="725"/>
      <c r="F69" s="725"/>
      <c r="G69" s="725"/>
      <c r="H69" s="725"/>
      <c r="I69" s="725"/>
      <c r="J69" s="725"/>
      <c r="K69" s="725"/>
      <c r="L69" s="725"/>
      <c r="M69" s="725"/>
      <c r="N69" s="725"/>
      <c r="O69" s="725"/>
      <c r="P69" s="726"/>
      <c r="Q69" s="968">
        <v>322</v>
      </c>
      <c r="R69" s="969"/>
      <c r="S69" s="969"/>
      <c r="T69" s="969"/>
      <c r="U69" s="969"/>
      <c r="V69" s="969">
        <v>319</v>
      </c>
      <c r="W69" s="969"/>
      <c r="X69" s="969"/>
      <c r="Y69" s="969"/>
      <c r="Z69" s="969"/>
      <c r="AA69" s="969">
        <v>3</v>
      </c>
      <c r="AB69" s="969"/>
      <c r="AC69" s="969"/>
      <c r="AD69" s="969"/>
      <c r="AE69" s="969"/>
      <c r="AF69" s="969">
        <v>3</v>
      </c>
      <c r="AG69" s="969"/>
      <c r="AH69" s="969"/>
      <c r="AI69" s="969"/>
      <c r="AJ69" s="969"/>
      <c r="AK69" s="969" t="s">
        <v>206</v>
      </c>
      <c r="AL69" s="969"/>
      <c r="AM69" s="969"/>
      <c r="AN69" s="969"/>
      <c r="AO69" s="969"/>
      <c r="AP69" s="969" t="s">
        <v>206</v>
      </c>
      <c r="AQ69" s="969"/>
      <c r="AR69" s="969"/>
      <c r="AS69" s="969"/>
      <c r="AT69" s="969"/>
      <c r="AU69" s="969" t="s">
        <v>206</v>
      </c>
      <c r="AV69" s="969"/>
      <c r="AW69" s="969"/>
      <c r="AX69" s="969"/>
      <c r="AY69" s="969"/>
      <c r="AZ69" s="970"/>
      <c r="BA69" s="970"/>
      <c r="BB69" s="970"/>
      <c r="BC69" s="970"/>
      <c r="BD69" s="971"/>
      <c r="BE69" s="59"/>
      <c r="BF69" s="59"/>
      <c r="BG69" s="59"/>
      <c r="BH69" s="59"/>
      <c r="BI69" s="59"/>
      <c r="BJ69" s="59"/>
      <c r="BK69" s="59"/>
      <c r="BL69" s="59"/>
      <c r="BM69" s="59"/>
      <c r="BN69" s="59"/>
      <c r="BO69" s="59"/>
      <c r="BP69" s="59"/>
      <c r="BQ69" s="56">
        <v>63</v>
      </c>
      <c r="BR69" s="77"/>
      <c r="BS69" s="939"/>
      <c r="BT69" s="940"/>
      <c r="BU69" s="940"/>
      <c r="BV69" s="940"/>
      <c r="BW69" s="940"/>
      <c r="BX69" s="940"/>
      <c r="BY69" s="940"/>
      <c r="BZ69" s="940"/>
      <c r="CA69" s="940"/>
      <c r="CB69" s="940"/>
      <c r="CC69" s="940"/>
      <c r="CD69" s="940"/>
      <c r="CE69" s="940"/>
      <c r="CF69" s="940"/>
      <c r="CG69" s="941"/>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5"/>
      <c r="EA69" s="52"/>
    </row>
    <row r="70" spans="1:131" ht="26.25" customHeight="1" x14ac:dyDescent="0.15">
      <c r="A70" s="56">
        <v>3</v>
      </c>
      <c r="B70" s="724" t="s">
        <v>243</v>
      </c>
      <c r="C70" s="725"/>
      <c r="D70" s="725"/>
      <c r="E70" s="725"/>
      <c r="F70" s="725"/>
      <c r="G70" s="725"/>
      <c r="H70" s="725"/>
      <c r="I70" s="725"/>
      <c r="J70" s="725"/>
      <c r="K70" s="725"/>
      <c r="L70" s="725"/>
      <c r="M70" s="725"/>
      <c r="N70" s="725"/>
      <c r="O70" s="725"/>
      <c r="P70" s="726"/>
      <c r="Q70" s="968">
        <v>579</v>
      </c>
      <c r="R70" s="969"/>
      <c r="S70" s="969"/>
      <c r="T70" s="969"/>
      <c r="U70" s="969"/>
      <c r="V70" s="969">
        <v>564</v>
      </c>
      <c r="W70" s="969"/>
      <c r="X70" s="969"/>
      <c r="Y70" s="969"/>
      <c r="Z70" s="969"/>
      <c r="AA70" s="969">
        <v>15</v>
      </c>
      <c r="AB70" s="969"/>
      <c r="AC70" s="969"/>
      <c r="AD70" s="969"/>
      <c r="AE70" s="969"/>
      <c r="AF70" s="969">
        <v>15</v>
      </c>
      <c r="AG70" s="969"/>
      <c r="AH70" s="969"/>
      <c r="AI70" s="969"/>
      <c r="AJ70" s="969"/>
      <c r="AK70" s="969" t="s">
        <v>206</v>
      </c>
      <c r="AL70" s="969"/>
      <c r="AM70" s="969"/>
      <c r="AN70" s="969"/>
      <c r="AO70" s="969"/>
      <c r="AP70" s="969" t="s">
        <v>206</v>
      </c>
      <c r="AQ70" s="969"/>
      <c r="AR70" s="969"/>
      <c r="AS70" s="969"/>
      <c r="AT70" s="969"/>
      <c r="AU70" s="969" t="s">
        <v>206</v>
      </c>
      <c r="AV70" s="969"/>
      <c r="AW70" s="969"/>
      <c r="AX70" s="969"/>
      <c r="AY70" s="969"/>
      <c r="AZ70" s="970"/>
      <c r="BA70" s="970"/>
      <c r="BB70" s="970"/>
      <c r="BC70" s="970"/>
      <c r="BD70" s="971"/>
      <c r="BE70" s="59"/>
      <c r="BF70" s="59"/>
      <c r="BG70" s="59"/>
      <c r="BH70" s="59"/>
      <c r="BI70" s="59"/>
      <c r="BJ70" s="59"/>
      <c r="BK70" s="59"/>
      <c r="BL70" s="59"/>
      <c r="BM70" s="59"/>
      <c r="BN70" s="59"/>
      <c r="BO70" s="59"/>
      <c r="BP70" s="59"/>
      <c r="BQ70" s="56">
        <v>64</v>
      </c>
      <c r="BR70" s="77"/>
      <c r="BS70" s="939"/>
      <c r="BT70" s="940"/>
      <c r="BU70" s="940"/>
      <c r="BV70" s="940"/>
      <c r="BW70" s="940"/>
      <c r="BX70" s="940"/>
      <c r="BY70" s="940"/>
      <c r="BZ70" s="940"/>
      <c r="CA70" s="940"/>
      <c r="CB70" s="940"/>
      <c r="CC70" s="940"/>
      <c r="CD70" s="940"/>
      <c r="CE70" s="940"/>
      <c r="CF70" s="940"/>
      <c r="CG70" s="941"/>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5"/>
      <c r="EA70" s="52"/>
    </row>
    <row r="71" spans="1:131" ht="26.25" customHeight="1" x14ac:dyDescent="0.15">
      <c r="A71" s="56">
        <v>4</v>
      </c>
      <c r="B71" s="724" t="s">
        <v>263</v>
      </c>
      <c r="C71" s="725"/>
      <c r="D71" s="725"/>
      <c r="E71" s="725"/>
      <c r="F71" s="725"/>
      <c r="G71" s="725"/>
      <c r="H71" s="725"/>
      <c r="I71" s="725"/>
      <c r="J71" s="725"/>
      <c r="K71" s="725"/>
      <c r="L71" s="725"/>
      <c r="M71" s="725"/>
      <c r="N71" s="725"/>
      <c r="O71" s="725"/>
      <c r="P71" s="726"/>
      <c r="Q71" s="968">
        <v>71</v>
      </c>
      <c r="R71" s="969"/>
      <c r="S71" s="969"/>
      <c r="T71" s="969"/>
      <c r="U71" s="969"/>
      <c r="V71" s="969">
        <v>58</v>
      </c>
      <c r="W71" s="969"/>
      <c r="X71" s="969"/>
      <c r="Y71" s="969"/>
      <c r="Z71" s="969"/>
      <c r="AA71" s="969">
        <v>13</v>
      </c>
      <c r="AB71" s="969"/>
      <c r="AC71" s="969"/>
      <c r="AD71" s="969"/>
      <c r="AE71" s="969"/>
      <c r="AF71" s="969">
        <v>13</v>
      </c>
      <c r="AG71" s="969"/>
      <c r="AH71" s="969"/>
      <c r="AI71" s="969"/>
      <c r="AJ71" s="969"/>
      <c r="AK71" s="969" t="s">
        <v>206</v>
      </c>
      <c r="AL71" s="969"/>
      <c r="AM71" s="969"/>
      <c r="AN71" s="969"/>
      <c r="AO71" s="969"/>
      <c r="AP71" s="969" t="s">
        <v>206</v>
      </c>
      <c r="AQ71" s="969"/>
      <c r="AR71" s="969"/>
      <c r="AS71" s="969"/>
      <c r="AT71" s="969"/>
      <c r="AU71" s="969" t="s">
        <v>206</v>
      </c>
      <c r="AV71" s="969"/>
      <c r="AW71" s="969"/>
      <c r="AX71" s="969"/>
      <c r="AY71" s="969"/>
      <c r="AZ71" s="970"/>
      <c r="BA71" s="970"/>
      <c r="BB71" s="970"/>
      <c r="BC71" s="970"/>
      <c r="BD71" s="971"/>
      <c r="BE71" s="59"/>
      <c r="BF71" s="59"/>
      <c r="BG71" s="59"/>
      <c r="BH71" s="59"/>
      <c r="BI71" s="59"/>
      <c r="BJ71" s="59"/>
      <c r="BK71" s="59"/>
      <c r="BL71" s="59"/>
      <c r="BM71" s="59"/>
      <c r="BN71" s="59"/>
      <c r="BO71" s="59"/>
      <c r="BP71" s="59"/>
      <c r="BQ71" s="56">
        <v>65</v>
      </c>
      <c r="BR71" s="77"/>
      <c r="BS71" s="939"/>
      <c r="BT71" s="940"/>
      <c r="BU71" s="940"/>
      <c r="BV71" s="940"/>
      <c r="BW71" s="940"/>
      <c r="BX71" s="940"/>
      <c r="BY71" s="940"/>
      <c r="BZ71" s="940"/>
      <c r="CA71" s="940"/>
      <c r="CB71" s="940"/>
      <c r="CC71" s="940"/>
      <c r="CD71" s="940"/>
      <c r="CE71" s="940"/>
      <c r="CF71" s="940"/>
      <c r="CG71" s="941"/>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5"/>
      <c r="EA71" s="52"/>
    </row>
    <row r="72" spans="1:131" ht="26.25" customHeight="1" x14ac:dyDescent="0.15">
      <c r="A72" s="56">
        <v>5</v>
      </c>
      <c r="B72" s="724" t="s">
        <v>546</v>
      </c>
      <c r="C72" s="725"/>
      <c r="D72" s="725"/>
      <c r="E72" s="725"/>
      <c r="F72" s="725"/>
      <c r="G72" s="725"/>
      <c r="H72" s="725"/>
      <c r="I72" s="725"/>
      <c r="J72" s="725"/>
      <c r="K72" s="725"/>
      <c r="L72" s="725"/>
      <c r="M72" s="725"/>
      <c r="N72" s="725"/>
      <c r="O72" s="725"/>
      <c r="P72" s="726"/>
      <c r="Q72" s="968">
        <v>828</v>
      </c>
      <c r="R72" s="969"/>
      <c r="S72" s="969"/>
      <c r="T72" s="969"/>
      <c r="U72" s="969"/>
      <c r="V72" s="969">
        <v>764</v>
      </c>
      <c r="W72" s="969"/>
      <c r="X72" s="969"/>
      <c r="Y72" s="969"/>
      <c r="Z72" s="969"/>
      <c r="AA72" s="969">
        <v>64</v>
      </c>
      <c r="AB72" s="969"/>
      <c r="AC72" s="969"/>
      <c r="AD72" s="969"/>
      <c r="AE72" s="969"/>
      <c r="AF72" s="969">
        <v>64</v>
      </c>
      <c r="AG72" s="969"/>
      <c r="AH72" s="969"/>
      <c r="AI72" s="969"/>
      <c r="AJ72" s="969"/>
      <c r="AK72" s="969" t="s">
        <v>206</v>
      </c>
      <c r="AL72" s="969"/>
      <c r="AM72" s="969"/>
      <c r="AN72" s="969"/>
      <c r="AO72" s="969"/>
      <c r="AP72" s="969" t="s">
        <v>206</v>
      </c>
      <c r="AQ72" s="969"/>
      <c r="AR72" s="969"/>
      <c r="AS72" s="969"/>
      <c r="AT72" s="969"/>
      <c r="AU72" s="969" t="s">
        <v>206</v>
      </c>
      <c r="AV72" s="969"/>
      <c r="AW72" s="969"/>
      <c r="AX72" s="969"/>
      <c r="AY72" s="969"/>
      <c r="AZ72" s="970"/>
      <c r="BA72" s="970"/>
      <c r="BB72" s="970"/>
      <c r="BC72" s="970"/>
      <c r="BD72" s="971"/>
      <c r="BE72" s="59"/>
      <c r="BF72" s="59"/>
      <c r="BG72" s="59"/>
      <c r="BH72" s="59"/>
      <c r="BI72" s="59"/>
      <c r="BJ72" s="59"/>
      <c r="BK72" s="59"/>
      <c r="BL72" s="59"/>
      <c r="BM72" s="59"/>
      <c r="BN72" s="59"/>
      <c r="BO72" s="59"/>
      <c r="BP72" s="59"/>
      <c r="BQ72" s="56">
        <v>66</v>
      </c>
      <c r="BR72" s="77"/>
      <c r="BS72" s="939"/>
      <c r="BT72" s="940"/>
      <c r="BU72" s="940"/>
      <c r="BV72" s="940"/>
      <c r="BW72" s="940"/>
      <c r="BX72" s="940"/>
      <c r="BY72" s="940"/>
      <c r="BZ72" s="940"/>
      <c r="CA72" s="940"/>
      <c r="CB72" s="940"/>
      <c r="CC72" s="940"/>
      <c r="CD72" s="940"/>
      <c r="CE72" s="940"/>
      <c r="CF72" s="940"/>
      <c r="CG72" s="941"/>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5"/>
      <c r="EA72" s="52"/>
    </row>
    <row r="73" spans="1:131" ht="26.25" customHeight="1" x14ac:dyDescent="0.15">
      <c r="A73" s="56">
        <v>6</v>
      </c>
      <c r="B73" s="724" t="s">
        <v>547</v>
      </c>
      <c r="C73" s="725"/>
      <c r="D73" s="725"/>
      <c r="E73" s="725"/>
      <c r="F73" s="725"/>
      <c r="G73" s="725"/>
      <c r="H73" s="725"/>
      <c r="I73" s="725"/>
      <c r="J73" s="725"/>
      <c r="K73" s="725"/>
      <c r="L73" s="725"/>
      <c r="M73" s="725"/>
      <c r="N73" s="725"/>
      <c r="O73" s="725"/>
      <c r="P73" s="726"/>
      <c r="Q73" s="968">
        <v>16</v>
      </c>
      <c r="R73" s="969"/>
      <c r="S73" s="969"/>
      <c r="T73" s="969"/>
      <c r="U73" s="969"/>
      <c r="V73" s="969">
        <v>16</v>
      </c>
      <c r="W73" s="969"/>
      <c r="X73" s="969"/>
      <c r="Y73" s="969"/>
      <c r="Z73" s="969"/>
      <c r="AA73" s="969" t="s">
        <v>206</v>
      </c>
      <c r="AB73" s="969"/>
      <c r="AC73" s="969"/>
      <c r="AD73" s="969"/>
      <c r="AE73" s="969"/>
      <c r="AF73" s="969" t="s">
        <v>206</v>
      </c>
      <c r="AG73" s="969"/>
      <c r="AH73" s="969"/>
      <c r="AI73" s="969"/>
      <c r="AJ73" s="969"/>
      <c r="AK73" s="969" t="s">
        <v>206</v>
      </c>
      <c r="AL73" s="969"/>
      <c r="AM73" s="969"/>
      <c r="AN73" s="969"/>
      <c r="AO73" s="969"/>
      <c r="AP73" s="969" t="s">
        <v>206</v>
      </c>
      <c r="AQ73" s="969"/>
      <c r="AR73" s="969"/>
      <c r="AS73" s="969"/>
      <c r="AT73" s="969"/>
      <c r="AU73" s="969" t="s">
        <v>206</v>
      </c>
      <c r="AV73" s="969"/>
      <c r="AW73" s="969"/>
      <c r="AX73" s="969"/>
      <c r="AY73" s="969"/>
      <c r="AZ73" s="970"/>
      <c r="BA73" s="970"/>
      <c r="BB73" s="970"/>
      <c r="BC73" s="970"/>
      <c r="BD73" s="971"/>
      <c r="BE73" s="59"/>
      <c r="BF73" s="59"/>
      <c r="BG73" s="59"/>
      <c r="BH73" s="59"/>
      <c r="BI73" s="59"/>
      <c r="BJ73" s="59"/>
      <c r="BK73" s="59"/>
      <c r="BL73" s="59"/>
      <c r="BM73" s="59"/>
      <c r="BN73" s="59"/>
      <c r="BO73" s="59"/>
      <c r="BP73" s="59"/>
      <c r="BQ73" s="56">
        <v>67</v>
      </c>
      <c r="BR73" s="77"/>
      <c r="BS73" s="939"/>
      <c r="BT73" s="940"/>
      <c r="BU73" s="940"/>
      <c r="BV73" s="940"/>
      <c r="BW73" s="940"/>
      <c r="BX73" s="940"/>
      <c r="BY73" s="940"/>
      <c r="BZ73" s="940"/>
      <c r="CA73" s="940"/>
      <c r="CB73" s="940"/>
      <c r="CC73" s="940"/>
      <c r="CD73" s="940"/>
      <c r="CE73" s="940"/>
      <c r="CF73" s="940"/>
      <c r="CG73" s="941"/>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5"/>
      <c r="EA73" s="52"/>
    </row>
    <row r="74" spans="1:131" ht="26.25" customHeight="1" x14ac:dyDescent="0.15">
      <c r="A74" s="56">
        <v>7</v>
      </c>
      <c r="B74" s="724" t="s">
        <v>548</v>
      </c>
      <c r="C74" s="725"/>
      <c r="D74" s="725"/>
      <c r="E74" s="725"/>
      <c r="F74" s="725"/>
      <c r="G74" s="725"/>
      <c r="H74" s="725"/>
      <c r="I74" s="725"/>
      <c r="J74" s="725"/>
      <c r="K74" s="725"/>
      <c r="L74" s="725"/>
      <c r="M74" s="725"/>
      <c r="N74" s="725"/>
      <c r="O74" s="725"/>
      <c r="P74" s="726"/>
      <c r="Q74" s="968">
        <v>26</v>
      </c>
      <c r="R74" s="969"/>
      <c r="S74" s="969"/>
      <c r="T74" s="969"/>
      <c r="U74" s="969"/>
      <c r="V74" s="969">
        <v>26</v>
      </c>
      <c r="W74" s="969"/>
      <c r="X74" s="969"/>
      <c r="Y74" s="969"/>
      <c r="Z74" s="969"/>
      <c r="AA74" s="969" t="s">
        <v>206</v>
      </c>
      <c r="AB74" s="969"/>
      <c r="AC74" s="969"/>
      <c r="AD74" s="969"/>
      <c r="AE74" s="969"/>
      <c r="AF74" s="969" t="s">
        <v>206</v>
      </c>
      <c r="AG74" s="969"/>
      <c r="AH74" s="969"/>
      <c r="AI74" s="969"/>
      <c r="AJ74" s="969"/>
      <c r="AK74" s="969" t="s">
        <v>206</v>
      </c>
      <c r="AL74" s="969"/>
      <c r="AM74" s="969"/>
      <c r="AN74" s="969"/>
      <c r="AO74" s="969"/>
      <c r="AP74" s="969">
        <v>72</v>
      </c>
      <c r="AQ74" s="969"/>
      <c r="AR74" s="969"/>
      <c r="AS74" s="969"/>
      <c r="AT74" s="969"/>
      <c r="AU74" s="969">
        <v>62</v>
      </c>
      <c r="AV74" s="969"/>
      <c r="AW74" s="969"/>
      <c r="AX74" s="969"/>
      <c r="AY74" s="969"/>
      <c r="AZ74" s="970"/>
      <c r="BA74" s="970"/>
      <c r="BB74" s="970"/>
      <c r="BC74" s="970"/>
      <c r="BD74" s="971"/>
      <c r="BE74" s="59"/>
      <c r="BF74" s="59"/>
      <c r="BG74" s="59"/>
      <c r="BH74" s="59"/>
      <c r="BI74" s="59"/>
      <c r="BJ74" s="59"/>
      <c r="BK74" s="59"/>
      <c r="BL74" s="59"/>
      <c r="BM74" s="59"/>
      <c r="BN74" s="59"/>
      <c r="BO74" s="59"/>
      <c r="BP74" s="59"/>
      <c r="BQ74" s="56">
        <v>68</v>
      </c>
      <c r="BR74" s="77"/>
      <c r="BS74" s="939"/>
      <c r="BT74" s="940"/>
      <c r="BU74" s="940"/>
      <c r="BV74" s="940"/>
      <c r="BW74" s="940"/>
      <c r="BX74" s="940"/>
      <c r="BY74" s="940"/>
      <c r="BZ74" s="940"/>
      <c r="CA74" s="940"/>
      <c r="CB74" s="940"/>
      <c r="CC74" s="940"/>
      <c r="CD74" s="940"/>
      <c r="CE74" s="940"/>
      <c r="CF74" s="940"/>
      <c r="CG74" s="941"/>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5"/>
      <c r="EA74" s="52"/>
    </row>
    <row r="75" spans="1:131" ht="26.25" customHeight="1" x14ac:dyDescent="0.15">
      <c r="A75" s="56">
        <v>8</v>
      </c>
      <c r="B75" s="724" t="s">
        <v>74</v>
      </c>
      <c r="C75" s="725"/>
      <c r="D75" s="725"/>
      <c r="E75" s="725"/>
      <c r="F75" s="725"/>
      <c r="G75" s="725"/>
      <c r="H75" s="725"/>
      <c r="I75" s="725"/>
      <c r="J75" s="725"/>
      <c r="K75" s="725"/>
      <c r="L75" s="725"/>
      <c r="M75" s="725"/>
      <c r="N75" s="725"/>
      <c r="O75" s="725"/>
      <c r="P75" s="726"/>
      <c r="Q75" s="727">
        <v>99</v>
      </c>
      <c r="R75" s="728"/>
      <c r="S75" s="728"/>
      <c r="T75" s="728"/>
      <c r="U75" s="972"/>
      <c r="V75" s="973">
        <v>99</v>
      </c>
      <c r="W75" s="728"/>
      <c r="X75" s="728"/>
      <c r="Y75" s="728"/>
      <c r="Z75" s="972"/>
      <c r="AA75" s="973" t="s">
        <v>206</v>
      </c>
      <c r="AB75" s="728"/>
      <c r="AC75" s="728"/>
      <c r="AD75" s="728"/>
      <c r="AE75" s="972"/>
      <c r="AF75" s="973" t="s">
        <v>206</v>
      </c>
      <c r="AG75" s="728"/>
      <c r="AH75" s="728"/>
      <c r="AI75" s="728"/>
      <c r="AJ75" s="972"/>
      <c r="AK75" s="973" t="s">
        <v>206</v>
      </c>
      <c r="AL75" s="728"/>
      <c r="AM75" s="728"/>
      <c r="AN75" s="728"/>
      <c r="AO75" s="972"/>
      <c r="AP75" s="973" t="s">
        <v>206</v>
      </c>
      <c r="AQ75" s="728"/>
      <c r="AR75" s="728"/>
      <c r="AS75" s="728"/>
      <c r="AT75" s="972"/>
      <c r="AU75" s="973" t="s">
        <v>206</v>
      </c>
      <c r="AV75" s="728"/>
      <c r="AW75" s="728"/>
      <c r="AX75" s="728"/>
      <c r="AY75" s="972"/>
      <c r="AZ75" s="970"/>
      <c r="BA75" s="970"/>
      <c r="BB75" s="970"/>
      <c r="BC75" s="970"/>
      <c r="BD75" s="971"/>
      <c r="BE75" s="59"/>
      <c r="BF75" s="59"/>
      <c r="BG75" s="59"/>
      <c r="BH75" s="59"/>
      <c r="BI75" s="59"/>
      <c r="BJ75" s="59"/>
      <c r="BK75" s="59"/>
      <c r="BL75" s="59"/>
      <c r="BM75" s="59"/>
      <c r="BN75" s="59"/>
      <c r="BO75" s="59"/>
      <c r="BP75" s="59"/>
      <c r="BQ75" s="56">
        <v>69</v>
      </c>
      <c r="BR75" s="77"/>
      <c r="BS75" s="939"/>
      <c r="BT75" s="940"/>
      <c r="BU75" s="940"/>
      <c r="BV75" s="940"/>
      <c r="BW75" s="940"/>
      <c r="BX75" s="940"/>
      <c r="BY75" s="940"/>
      <c r="BZ75" s="940"/>
      <c r="CA75" s="940"/>
      <c r="CB75" s="940"/>
      <c r="CC75" s="940"/>
      <c r="CD75" s="940"/>
      <c r="CE75" s="940"/>
      <c r="CF75" s="940"/>
      <c r="CG75" s="941"/>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5"/>
      <c r="EA75" s="52"/>
    </row>
    <row r="76" spans="1:131" ht="26.25" customHeight="1" x14ac:dyDescent="0.15">
      <c r="A76" s="56">
        <v>9</v>
      </c>
      <c r="B76" s="724" t="s">
        <v>367</v>
      </c>
      <c r="C76" s="725"/>
      <c r="D76" s="725"/>
      <c r="E76" s="725"/>
      <c r="F76" s="725"/>
      <c r="G76" s="725"/>
      <c r="H76" s="725"/>
      <c r="I76" s="725"/>
      <c r="J76" s="725"/>
      <c r="K76" s="725"/>
      <c r="L76" s="725"/>
      <c r="M76" s="725"/>
      <c r="N76" s="725"/>
      <c r="O76" s="725"/>
      <c r="P76" s="726"/>
      <c r="Q76" s="727">
        <v>46</v>
      </c>
      <c r="R76" s="728"/>
      <c r="S76" s="728"/>
      <c r="T76" s="728"/>
      <c r="U76" s="972"/>
      <c r="V76" s="973">
        <v>46</v>
      </c>
      <c r="W76" s="728"/>
      <c r="X76" s="728"/>
      <c r="Y76" s="728"/>
      <c r="Z76" s="972"/>
      <c r="AA76" s="973" t="s">
        <v>206</v>
      </c>
      <c r="AB76" s="728"/>
      <c r="AC76" s="728"/>
      <c r="AD76" s="728"/>
      <c r="AE76" s="972"/>
      <c r="AF76" s="973" t="s">
        <v>206</v>
      </c>
      <c r="AG76" s="728"/>
      <c r="AH76" s="728"/>
      <c r="AI76" s="728"/>
      <c r="AJ76" s="972"/>
      <c r="AK76" s="973" t="s">
        <v>206</v>
      </c>
      <c r="AL76" s="728"/>
      <c r="AM76" s="728"/>
      <c r="AN76" s="728"/>
      <c r="AO76" s="972"/>
      <c r="AP76" s="973" t="s">
        <v>206</v>
      </c>
      <c r="AQ76" s="728"/>
      <c r="AR76" s="728"/>
      <c r="AS76" s="728"/>
      <c r="AT76" s="972"/>
      <c r="AU76" s="973" t="s">
        <v>206</v>
      </c>
      <c r="AV76" s="728"/>
      <c r="AW76" s="728"/>
      <c r="AX76" s="728"/>
      <c r="AY76" s="972"/>
      <c r="AZ76" s="970"/>
      <c r="BA76" s="970"/>
      <c r="BB76" s="970"/>
      <c r="BC76" s="970"/>
      <c r="BD76" s="971"/>
      <c r="BE76" s="59"/>
      <c r="BF76" s="59"/>
      <c r="BG76" s="59"/>
      <c r="BH76" s="59"/>
      <c r="BI76" s="59"/>
      <c r="BJ76" s="59"/>
      <c r="BK76" s="59"/>
      <c r="BL76" s="59"/>
      <c r="BM76" s="59"/>
      <c r="BN76" s="59"/>
      <c r="BO76" s="59"/>
      <c r="BP76" s="59"/>
      <c r="BQ76" s="56">
        <v>70</v>
      </c>
      <c r="BR76" s="77"/>
      <c r="BS76" s="939"/>
      <c r="BT76" s="940"/>
      <c r="BU76" s="940"/>
      <c r="BV76" s="940"/>
      <c r="BW76" s="940"/>
      <c r="BX76" s="940"/>
      <c r="BY76" s="940"/>
      <c r="BZ76" s="940"/>
      <c r="CA76" s="940"/>
      <c r="CB76" s="940"/>
      <c r="CC76" s="940"/>
      <c r="CD76" s="940"/>
      <c r="CE76" s="940"/>
      <c r="CF76" s="940"/>
      <c r="CG76" s="941"/>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5"/>
      <c r="EA76" s="52"/>
    </row>
    <row r="77" spans="1:131" ht="26.25" customHeight="1" x14ac:dyDescent="0.15">
      <c r="A77" s="56">
        <v>10</v>
      </c>
      <c r="B77" s="724" t="s">
        <v>549</v>
      </c>
      <c r="C77" s="725"/>
      <c r="D77" s="725"/>
      <c r="E77" s="725"/>
      <c r="F77" s="725"/>
      <c r="G77" s="725"/>
      <c r="H77" s="725"/>
      <c r="I77" s="725"/>
      <c r="J77" s="725"/>
      <c r="K77" s="725"/>
      <c r="L77" s="725"/>
      <c r="M77" s="725"/>
      <c r="N77" s="725"/>
      <c r="O77" s="725"/>
      <c r="P77" s="726"/>
      <c r="Q77" s="727">
        <v>131</v>
      </c>
      <c r="R77" s="728"/>
      <c r="S77" s="728"/>
      <c r="T77" s="728"/>
      <c r="U77" s="972"/>
      <c r="V77" s="973">
        <v>122</v>
      </c>
      <c r="W77" s="728"/>
      <c r="X77" s="728"/>
      <c r="Y77" s="728"/>
      <c r="Z77" s="972"/>
      <c r="AA77" s="973">
        <v>9</v>
      </c>
      <c r="AB77" s="728"/>
      <c r="AC77" s="728"/>
      <c r="AD77" s="728"/>
      <c r="AE77" s="972"/>
      <c r="AF77" s="973">
        <v>9</v>
      </c>
      <c r="AG77" s="728"/>
      <c r="AH77" s="728"/>
      <c r="AI77" s="728"/>
      <c r="AJ77" s="972"/>
      <c r="AK77" s="973" t="s">
        <v>206</v>
      </c>
      <c r="AL77" s="728"/>
      <c r="AM77" s="728"/>
      <c r="AN77" s="728"/>
      <c r="AO77" s="972"/>
      <c r="AP77" s="973" t="s">
        <v>206</v>
      </c>
      <c r="AQ77" s="728"/>
      <c r="AR77" s="728"/>
      <c r="AS77" s="728"/>
      <c r="AT77" s="972"/>
      <c r="AU77" s="973" t="s">
        <v>206</v>
      </c>
      <c r="AV77" s="728"/>
      <c r="AW77" s="728"/>
      <c r="AX77" s="728"/>
      <c r="AY77" s="972"/>
      <c r="AZ77" s="970"/>
      <c r="BA77" s="970"/>
      <c r="BB77" s="970"/>
      <c r="BC77" s="970"/>
      <c r="BD77" s="971"/>
      <c r="BE77" s="59"/>
      <c r="BF77" s="59"/>
      <c r="BG77" s="59"/>
      <c r="BH77" s="59"/>
      <c r="BI77" s="59"/>
      <c r="BJ77" s="59"/>
      <c r="BK77" s="59"/>
      <c r="BL77" s="59"/>
      <c r="BM77" s="59"/>
      <c r="BN77" s="59"/>
      <c r="BO77" s="59"/>
      <c r="BP77" s="59"/>
      <c r="BQ77" s="56">
        <v>71</v>
      </c>
      <c r="BR77" s="77"/>
      <c r="BS77" s="939"/>
      <c r="BT77" s="940"/>
      <c r="BU77" s="940"/>
      <c r="BV77" s="940"/>
      <c r="BW77" s="940"/>
      <c r="BX77" s="940"/>
      <c r="BY77" s="940"/>
      <c r="BZ77" s="940"/>
      <c r="CA77" s="940"/>
      <c r="CB77" s="940"/>
      <c r="CC77" s="940"/>
      <c r="CD77" s="940"/>
      <c r="CE77" s="940"/>
      <c r="CF77" s="940"/>
      <c r="CG77" s="941"/>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5"/>
      <c r="EA77" s="52"/>
    </row>
    <row r="78" spans="1:131" ht="26.25" customHeight="1" x14ac:dyDescent="0.15">
      <c r="A78" s="56">
        <v>11</v>
      </c>
      <c r="B78" s="724" t="s">
        <v>550</v>
      </c>
      <c r="C78" s="725"/>
      <c r="D78" s="725"/>
      <c r="E78" s="725"/>
      <c r="F78" s="725"/>
      <c r="G78" s="725"/>
      <c r="H78" s="725"/>
      <c r="I78" s="725"/>
      <c r="J78" s="725"/>
      <c r="K78" s="725"/>
      <c r="L78" s="725"/>
      <c r="M78" s="725"/>
      <c r="N78" s="725"/>
      <c r="O78" s="725"/>
      <c r="P78" s="726"/>
      <c r="Q78" s="968">
        <v>5084</v>
      </c>
      <c r="R78" s="969"/>
      <c r="S78" s="969"/>
      <c r="T78" s="969"/>
      <c r="U78" s="969"/>
      <c r="V78" s="969">
        <v>4696</v>
      </c>
      <c r="W78" s="969"/>
      <c r="X78" s="969"/>
      <c r="Y78" s="969"/>
      <c r="Z78" s="969"/>
      <c r="AA78" s="969">
        <v>388</v>
      </c>
      <c r="AB78" s="969"/>
      <c r="AC78" s="969"/>
      <c r="AD78" s="969"/>
      <c r="AE78" s="969"/>
      <c r="AF78" s="969">
        <v>388</v>
      </c>
      <c r="AG78" s="969"/>
      <c r="AH78" s="969"/>
      <c r="AI78" s="969"/>
      <c r="AJ78" s="969"/>
      <c r="AK78" s="969">
        <v>3</v>
      </c>
      <c r="AL78" s="969"/>
      <c r="AM78" s="969"/>
      <c r="AN78" s="969"/>
      <c r="AO78" s="969"/>
      <c r="AP78" s="969" t="s">
        <v>206</v>
      </c>
      <c r="AQ78" s="969"/>
      <c r="AR78" s="969"/>
      <c r="AS78" s="969"/>
      <c r="AT78" s="969"/>
      <c r="AU78" s="969" t="s">
        <v>206</v>
      </c>
      <c r="AV78" s="969"/>
      <c r="AW78" s="969"/>
      <c r="AX78" s="969"/>
      <c r="AY78" s="969"/>
      <c r="AZ78" s="970"/>
      <c r="BA78" s="970"/>
      <c r="BB78" s="970"/>
      <c r="BC78" s="970"/>
      <c r="BD78" s="971"/>
      <c r="BE78" s="59"/>
      <c r="BF78" s="59"/>
      <c r="BG78" s="59"/>
      <c r="BH78" s="59"/>
      <c r="BI78" s="59"/>
      <c r="BJ78" s="52"/>
      <c r="BK78" s="52"/>
      <c r="BL78" s="52"/>
      <c r="BM78" s="52"/>
      <c r="BN78" s="52"/>
      <c r="BO78" s="59"/>
      <c r="BP78" s="59"/>
      <c r="BQ78" s="56">
        <v>72</v>
      </c>
      <c r="BR78" s="77"/>
      <c r="BS78" s="939"/>
      <c r="BT78" s="940"/>
      <c r="BU78" s="940"/>
      <c r="BV78" s="940"/>
      <c r="BW78" s="940"/>
      <c r="BX78" s="940"/>
      <c r="BY78" s="940"/>
      <c r="BZ78" s="940"/>
      <c r="CA78" s="940"/>
      <c r="CB78" s="940"/>
      <c r="CC78" s="940"/>
      <c r="CD78" s="940"/>
      <c r="CE78" s="940"/>
      <c r="CF78" s="940"/>
      <c r="CG78" s="941"/>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5"/>
      <c r="EA78" s="52"/>
    </row>
    <row r="79" spans="1:131" ht="26.25" customHeight="1" x14ac:dyDescent="0.15">
      <c r="A79" s="56">
        <v>12</v>
      </c>
      <c r="B79" s="724" t="s">
        <v>551</v>
      </c>
      <c r="C79" s="725"/>
      <c r="D79" s="725"/>
      <c r="E79" s="725"/>
      <c r="F79" s="725"/>
      <c r="G79" s="725"/>
      <c r="H79" s="725"/>
      <c r="I79" s="725"/>
      <c r="J79" s="725"/>
      <c r="K79" s="725"/>
      <c r="L79" s="725"/>
      <c r="M79" s="725"/>
      <c r="N79" s="725"/>
      <c r="O79" s="725"/>
      <c r="P79" s="726"/>
      <c r="Q79" s="968">
        <v>7</v>
      </c>
      <c r="R79" s="969"/>
      <c r="S79" s="969"/>
      <c r="T79" s="969"/>
      <c r="U79" s="969"/>
      <c r="V79" s="969">
        <v>7</v>
      </c>
      <c r="W79" s="969"/>
      <c r="X79" s="969"/>
      <c r="Y79" s="969"/>
      <c r="Z79" s="969"/>
      <c r="AA79" s="969" t="s">
        <v>206</v>
      </c>
      <c r="AB79" s="969"/>
      <c r="AC79" s="969"/>
      <c r="AD79" s="969"/>
      <c r="AE79" s="969"/>
      <c r="AF79" s="969" t="s">
        <v>206</v>
      </c>
      <c r="AG79" s="969"/>
      <c r="AH79" s="969"/>
      <c r="AI79" s="969"/>
      <c r="AJ79" s="969"/>
      <c r="AK79" s="969" t="s">
        <v>206</v>
      </c>
      <c r="AL79" s="969"/>
      <c r="AM79" s="969"/>
      <c r="AN79" s="969"/>
      <c r="AO79" s="969"/>
      <c r="AP79" s="969" t="s">
        <v>206</v>
      </c>
      <c r="AQ79" s="969"/>
      <c r="AR79" s="969"/>
      <c r="AS79" s="969"/>
      <c r="AT79" s="969"/>
      <c r="AU79" s="969" t="s">
        <v>206</v>
      </c>
      <c r="AV79" s="969"/>
      <c r="AW79" s="969"/>
      <c r="AX79" s="969"/>
      <c r="AY79" s="969"/>
      <c r="AZ79" s="970"/>
      <c r="BA79" s="970"/>
      <c r="BB79" s="970"/>
      <c r="BC79" s="970"/>
      <c r="BD79" s="971"/>
      <c r="BE79" s="59"/>
      <c r="BF79" s="59"/>
      <c r="BG79" s="59"/>
      <c r="BH79" s="59"/>
      <c r="BI79" s="59"/>
      <c r="BJ79" s="52"/>
      <c r="BK79" s="52"/>
      <c r="BL79" s="52"/>
      <c r="BM79" s="52"/>
      <c r="BN79" s="52"/>
      <c r="BO79" s="59"/>
      <c r="BP79" s="59"/>
      <c r="BQ79" s="56">
        <v>73</v>
      </c>
      <c r="BR79" s="77"/>
      <c r="BS79" s="939"/>
      <c r="BT79" s="940"/>
      <c r="BU79" s="940"/>
      <c r="BV79" s="940"/>
      <c r="BW79" s="940"/>
      <c r="BX79" s="940"/>
      <c r="BY79" s="940"/>
      <c r="BZ79" s="940"/>
      <c r="CA79" s="940"/>
      <c r="CB79" s="940"/>
      <c r="CC79" s="940"/>
      <c r="CD79" s="940"/>
      <c r="CE79" s="940"/>
      <c r="CF79" s="940"/>
      <c r="CG79" s="941"/>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5"/>
      <c r="EA79" s="52"/>
    </row>
    <row r="80" spans="1:131" ht="26.25" customHeight="1" x14ac:dyDescent="0.15">
      <c r="A80" s="56">
        <v>13</v>
      </c>
      <c r="B80" s="724" t="s">
        <v>425</v>
      </c>
      <c r="C80" s="725"/>
      <c r="D80" s="725"/>
      <c r="E80" s="725"/>
      <c r="F80" s="725"/>
      <c r="G80" s="725"/>
      <c r="H80" s="725"/>
      <c r="I80" s="725"/>
      <c r="J80" s="725"/>
      <c r="K80" s="725"/>
      <c r="L80" s="725"/>
      <c r="M80" s="725"/>
      <c r="N80" s="725"/>
      <c r="O80" s="725"/>
      <c r="P80" s="726"/>
      <c r="Q80" s="968">
        <v>61</v>
      </c>
      <c r="R80" s="969"/>
      <c r="S80" s="969"/>
      <c r="T80" s="969"/>
      <c r="U80" s="969"/>
      <c r="V80" s="969">
        <v>51</v>
      </c>
      <c r="W80" s="969"/>
      <c r="X80" s="969"/>
      <c r="Y80" s="969"/>
      <c r="Z80" s="969"/>
      <c r="AA80" s="969">
        <v>10</v>
      </c>
      <c r="AB80" s="969"/>
      <c r="AC80" s="969"/>
      <c r="AD80" s="969"/>
      <c r="AE80" s="969"/>
      <c r="AF80" s="969">
        <v>10</v>
      </c>
      <c r="AG80" s="969"/>
      <c r="AH80" s="969"/>
      <c r="AI80" s="969"/>
      <c r="AJ80" s="969"/>
      <c r="AK80" s="969" t="s">
        <v>206</v>
      </c>
      <c r="AL80" s="969"/>
      <c r="AM80" s="969"/>
      <c r="AN80" s="969"/>
      <c r="AO80" s="969"/>
      <c r="AP80" s="969" t="s">
        <v>206</v>
      </c>
      <c r="AQ80" s="969"/>
      <c r="AR80" s="969"/>
      <c r="AS80" s="969"/>
      <c r="AT80" s="969"/>
      <c r="AU80" s="969" t="s">
        <v>206</v>
      </c>
      <c r="AV80" s="969"/>
      <c r="AW80" s="969"/>
      <c r="AX80" s="969"/>
      <c r="AY80" s="969"/>
      <c r="AZ80" s="970"/>
      <c r="BA80" s="970"/>
      <c r="BB80" s="970"/>
      <c r="BC80" s="970"/>
      <c r="BD80" s="971"/>
      <c r="BE80" s="59"/>
      <c r="BF80" s="59"/>
      <c r="BG80" s="59"/>
      <c r="BH80" s="59"/>
      <c r="BI80" s="59"/>
      <c r="BJ80" s="59"/>
      <c r="BK80" s="59"/>
      <c r="BL80" s="59"/>
      <c r="BM80" s="59"/>
      <c r="BN80" s="59"/>
      <c r="BO80" s="59"/>
      <c r="BP80" s="59"/>
      <c r="BQ80" s="56">
        <v>74</v>
      </c>
      <c r="BR80" s="77"/>
      <c r="BS80" s="939"/>
      <c r="BT80" s="940"/>
      <c r="BU80" s="940"/>
      <c r="BV80" s="940"/>
      <c r="BW80" s="940"/>
      <c r="BX80" s="940"/>
      <c r="BY80" s="940"/>
      <c r="BZ80" s="940"/>
      <c r="CA80" s="940"/>
      <c r="CB80" s="940"/>
      <c r="CC80" s="940"/>
      <c r="CD80" s="940"/>
      <c r="CE80" s="940"/>
      <c r="CF80" s="940"/>
      <c r="CG80" s="941"/>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5"/>
      <c r="EA80" s="52"/>
    </row>
    <row r="81" spans="1:131" ht="26.25" customHeight="1" x14ac:dyDescent="0.15">
      <c r="A81" s="56">
        <v>14</v>
      </c>
      <c r="B81" s="724" t="s">
        <v>356</v>
      </c>
      <c r="C81" s="725"/>
      <c r="D81" s="725"/>
      <c r="E81" s="725"/>
      <c r="F81" s="725"/>
      <c r="G81" s="725"/>
      <c r="H81" s="725"/>
      <c r="I81" s="725"/>
      <c r="J81" s="725"/>
      <c r="K81" s="725"/>
      <c r="L81" s="725"/>
      <c r="M81" s="725"/>
      <c r="N81" s="725"/>
      <c r="O81" s="725"/>
      <c r="P81" s="726"/>
      <c r="Q81" s="968">
        <v>147690</v>
      </c>
      <c r="R81" s="969"/>
      <c r="S81" s="969"/>
      <c r="T81" s="969"/>
      <c r="U81" s="969"/>
      <c r="V81" s="969">
        <v>143296</v>
      </c>
      <c r="W81" s="969"/>
      <c r="X81" s="969"/>
      <c r="Y81" s="969"/>
      <c r="Z81" s="969"/>
      <c r="AA81" s="969">
        <v>4394</v>
      </c>
      <c r="AB81" s="969"/>
      <c r="AC81" s="969"/>
      <c r="AD81" s="969"/>
      <c r="AE81" s="969"/>
      <c r="AF81" s="969">
        <v>4394</v>
      </c>
      <c r="AG81" s="969"/>
      <c r="AH81" s="969"/>
      <c r="AI81" s="969"/>
      <c r="AJ81" s="969"/>
      <c r="AK81" s="969" t="s">
        <v>206</v>
      </c>
      <c r="AL81" s="969"/>
      <c r="AM81" s="969"/>
      <c r="AN81" s="969"/>
      <c r="AO81" s="969"/>
      <c r="AP81" s="969" t="s">
        <v>206</v>
      </c>
      <c r="AQ81" s="969"/>
      <c r="AR81" s="969"/>
      <c r="AS81" s="969"/>
      <c r="AT81" s="969"/>
      <c r="AU81" s="969" t="s">
        <v>206</v>
      </c>
      <c r="AV81" s="969"/>
      <c r="AW81" s="969"/>
      <c r="AX81" s="969"/>
      <c r="AY81" s="969"/>
      <c r="AZ81" s="970"/>
      <c r="BA81" s="970"/>
      <c r="BB81" s="970"/>
      <c r="BC81" s="970"/>
      <c r="BD81" s="971"/>
      <c r="BE81" s="59"/>
      <c r="BF81" s="59"/>
      <c r="BG81" s="59"/>
      <c r="BH81" s="59"/>
      <c r="BI81" s="59"/>
      <c r="BJ81" s="59"/>
      <c r="BK81" s="59"/>
      <c r="BL81" s="59"/>
      <c r="BM81" s="59"/>
      <c r="BN81" s="59"/>
      <c r="BO81" s="59"/>
      <c r="BP81" s="59"/>
      <c r="BQ81" s="56">
        <v>75</v>
      </c>
      <c r="BR81" s="77"/>
      <c r="BS81" s="939"/>
      <c r="BT81" s="940"/>
      <c r="BU81" s="940"/>
      <c r="BV81" s="940"/>
      <c r="BW81" s="940"/>
      <c r="BX81" s="940"/>
      <c r="BY81" s="940"/>
      <c r="BZ81" s="940"/>
      <c r="CA81" s="940"/>
      <c r="CB81" s="940"/>
      <c r="CC81" s="940"/>
      <c r="CD81" s="940"/>
      <c r="CE81" s="940"/>
      <c r="CF81" s="940"/>
      <c r="CG81" s="941"/>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5"/>
      <c r="EA81" s="52"/>
    </row>
    <row r="82" spans="1:131" ht="26.25" customHeight="1" x14ac:dyDescent="0.15">
      <c r="A82" s="56">
        <v>15</v>
      </c>
      <c r="B82" s="724"/>
      <c r="C82" s="725"/>
      <c r="D82" s="725"/>
      <c r="E82" s="725"/>
      <c r="F82" s="725"/>
      <c r="G82" s="725"/>
      <c r="H82" s="725"/>
      <c r="I82" s="725"/>
      <c r="J82" s="725"/>
      <c r="K82" s="725"/>
      <c r="L82" s="725"/>
      <c r="M82" s="725"/>
      <c r="N82" s="725"/>
      <c r="O82" s="725"/>
      <c r="P82" s="726"/>
      <c r="Q82" s="968"/>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59"/>
      <c r="BF82" s="59"/>
      <c r="BG82" s="59"/>
      <c r="BH82" s="59"/>
      <c r="BI82" s="59"/>
      <c r="BJ82" s="59"/>
      <c r="BK82" s="59"/>
      <c r="BL82" s="59"/>
      <c r="BM82" s="59"/>
      <c r="BN82" s="59"/>
      <c r="BO82" s="59"/>
      <c r="BP82" s="59"/>
      <c r="BQ82" s="56">
        <v>76</v>
      </c>
      <c r="BR82" s="77"/>
      <c r="BS82" s="939"/>
      <c r="BT82" s="940"/>
      <c r="BU82" s="940"/>
      <c r="BV82" s="940"/>
      <c r="BW82" s="940"/>
      <c r="BX82" s="940"/>
      <c r="BY82" s="940"/>
      <c r="BZ82" s="940"/>
      <c r="CA82" s="940"/>
      <c r="CB82" s="940"/>
      <c r="CC82" s="940"/>
      <c r="CD82" s="940"/>
      <c r="CE82" s="940"/>
      <c r="CF82" s="940"/>
      <c r="CG82" s="941"/>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5"/>
      <c r="EA82" s="52"/>
    </row>
    <row r="83" spans="1:131" ht="26.25" customHeight="1" x14ac:dyDescent="0.15">
      <c r="A83" s="56">
        <v>16</v>
      </c>
      <c r="B83" s="724"/>
      <c r="C83" s="725"/>
      <c r="D83" s="725"/>
      <c r="E83" s="725"/>
      <c r="F83" s="725"/>
      <c r="G83" s="725"/>
      <c r="H83" s="725"/>
      <c r="I83" s="725"/>
      <c r="J83" s="725"/>
      <c r="K83" s="725"/>
      <c r="L83" s="725"/>
      <c r="M83" s="725"/>
      <c r="N83" s="725"/>
      <c r="O83" s="725"/>
      <c r="P83" s="726"/>
      <c r="Q83" s="968"/>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59"/>
      <c r="BF83" s="59"/>
      <c r="BG83" s="59"/>
      <c r="BH83" s="59"/>
      <c r="BI83" s="59"/>
      <c r="BJ83" s="59"/>
      <c r="BK83" s="59"/>
      <c r="BL83" s="59"/>
      <c r="BM83" s="59"/>
      <c r="BN83" s="59"/>
      <c r="BO83" s="59"/>
      <c r="BP83" s="59"/>
      <c r="BQ83" s="56">
        <v>77</v>
      </c>
      <c r="BR83" s="77"/>
      <c r="BS83" s="939"/>
      <c r="BT83" s="940"/>
      <c r="BU83" s="940"/>
      <c r="BV83" s="940"/>
      <c r="BW83" s="940"/>
      <c r="BX83" s="940"/>
      <c r="BY83" s="940"/>
      <c r="BZ83" s="940"/>
      <c r="CA83" s="940"/>
      <c r="CB83" s="940"/>
      <c r="CC83" s="940"/>
      <c r="CD83" s="940"/>
      <c r="CE83" s="940"/>
      <c r="CF83" s="940"/>
      <c r="CG83" s="941"/>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5"/>
      <c r="EA83" s="52"/>
    </row>
    <row r="84" spans="1:131" ht="26.25" customHeight="1" x14ac:dyDescent="0.15">
      <c r="A84" s="56">
        <v>17</v>
      </c>
      <c r="B84" s="724"/>
      <c r="C84" s="725"/>
      <c r="D84" s="725"/>
      <c r="E84" s="725"/>
      <c r="F84" s="725"/>
      <c r="G84" s="725"/>
      <c r="H84" s="725"/>
      <c r="I84" s="725"/>
      <c r="J84" s="725"/>
      <c r="K84" s="725"/>
      <c r="L84" s="725"/>
      <c r="M84" s="725"/>
      <c r="N84" s="725"/>
      <c r="O84" s="725"/>
      <c r="P84" s="726"/>
      <c r="Q84" s="968"/>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59"/>
      <c r="BF84" s="59"/>
      <c r="BG84" s="59"/>
      <c r="BH84" s="59"/>
      <c r="BI84" s="59"/>
      <c r="BJ84" s="59"/>
      <c r="BK84" s="59"/>
      <c r="BL84" s="59"/>
      <c r="BM84" s="59"/>
      <c r="BN84" s="59"/>
      <c r="BO84" s="59"/>
      <c r="BP84" s="59"/>
      <c r="BQ84" s="56">
        <v>78</v>
      </c>
      <c r="BR84" s="77"/>
      <c r="BS84" s="939"/>
      <c r="BT84" s="940"/>
      <c r="BU84" s="940"/>
      <c r="BV84" s="940"/>
      <c r="BW84" s="940"/>
      <c r="BX84" s="940"/>
      <c r="BY84" s="940"/>
      <c r="BZ84" s="940"/>
      <c r="CA84" s="940"/>
      <c r="CB84" s="940"/>
      <c r="CC84" s="940"/>
      <c r="CD84" s="940"/>
      <c r="CE84" s="940"/>
      <c r="CF84" s="940"/>
      <c r="CG84" s="941"/>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5"/>
      <c r="EA84" s="52"/>
    </row>
    <row r="85" spans="1:131" ht="26.25" customHeight="1" x14ac:dyDescent="0.15">
      <c r="A85" s="56">
        <v>18</v>
      </c>
      <c r="B85" s="724"/>
      <c r="C85" s="725"/>
      <c r="D85" s="725"/>
      <c r="E85" s="725"/>
      <c r="F85" s="725"/>
      <c r="G85" s="725"/>
      <c r="H85" s="725"/>
      <c r="I85" s="725"/>
      <c r="J85" s="725"/>
      <c r="K85" s="725"/>
      <c r="L85" s="725"/>
      <c r="M85" s="725"/>
      <c r="N85" s="725"/>
      <c r="O85" s="725"/>
      <c r="P85" s="726"/>
      <c r="Q85" s="968"/>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59"/>
      <c r="BF85" s="59"/>
      <c r="BG85" s="59"/>
      <c r="BH85" s="59"/>
      <c r="BI85" s="59"/>
      <c r="BJ85" s="59"/>
      <c r="BK85" s="59"/>
      <c r="BL85" s="59"/>
      <c r="BM85" s="59"/>
      <c r="BN85" s="59"/>
      <c r="BO85" s="59"/>
      <c r="BP85" s="59"/>
      <c r="BQ85" s="56">
        <v>79</v>
      </c>
      <c r="BR85" s="77"/>
      <c r="BS85" s="939"/>
      <c r="BT85" s="940"/>
      <c r="BU85" s="940"/>
      <c r="BV85" s="940"/>
      <c r="BW85" s="940"/>
      <c r="BX85" s="940"/>
      <c r="BY85" s="940"/>
      <c r="BZ85" s="940"/>
      <c r="CA85" s="940"/>
      <c r="CB85" s="940"/>
      <c r="CC85" s="940"/>
      <c r="CD85" s="940"/>
      <c r="CE85" s="940"/>
      <c r="CF85" s="940"/>
      <c r="CG85" s="941"/>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5"/>
      <c r="EA85" s="52"/>
    </row>
    <row r="86" spans="1:131" ht="26.25" customHeight="1" x14ac:dyDescent="0.15">
      <c r="A86" s="56">
        <v>19</v>
      </c>
      <c r="B86" s="724"/>
      <c r="C86" s="725"/>
      <c r="D86" s="725"/>
      <c r="E86" s="725"/>
      <c r="F86" s="725"/>
      <c r="G86" s="725"/>
      <c r="H86" s="725"/>
      <c r="I86" s="725"/>
      <c r="J86" s="725"/>
      <c r="K86" s="725"/>
      <c r="L86" s="725"/>
      <c r="M86" s="725"/>
      <c r="N86" s="725"/>
      <c r="O86" s="725"/>
      <c r="P86" s="726"/>
      <c r="Q86" s="968"/>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59"/>
      <c r="BF86" s="59"/>
      <c r="BG86" s="59"/>
      <c r="BH86" s="59"/>
      <c r="BI86" s="59"/>
      <c r="BJ86" s="59"/>
      <c r="BK86" s="59"/>
      <c r="BL86" s="59"/>
      <c r="BM86" s="59"/>
      <c r="BN86" s="59"/>
      <c r="BO86" s="59"/>
      <c r="BP86" s="59"/>
      <c r="BQ86" s="56">
        <v>80</v>
      </c>
      <c r="BR86" s="77"/>
      <c r="BS86" s="939"/>
      <c r="BT86" s="940"/>
      <c r="BU86" s="940"/>
      <c r="BV86" s="940"/>
      <c r="BW86" s="940"/>
      <c r="BX86" s="940"/>
      <c r="BY86" s="940"/>
      <c r="BZ86" s="940"/>
      <c r="CA86" s="940"/>
      <c r="CB86" s="940"/>
      <c r="CC86" s="940"/>
      <c r="CD86" s="940"/>
      <c r="CE86" s="940"/>
      <c r="CF86" s="940"/>
      <c r="CG86" s="941"/>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5"/>
      <c r="EA86" s="52"/>
    </row>
    <row r="87" spans="1:131" ht="26.25" customHeight="1" x14ac:dyDescent="0.15">
      <c r="A87" s="61">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59"/>
      <c r="BF87" s="59"/>
      <c r="BG87" s="59"/>
      <c r="BH87" s="59"/>
      <c r="BI87" s="59"/>
      <c r="BJ87" s="59"/>
      <c r="BK87" s="59"/>
      <c r="BL87" s="59"/>
      <c r="BM87" s="59"/>
      <c r="BN87" s="59"/>
      <c r="BO87" s="59"/>
      <c r="BP87" s="59"/>
      <c r="BQ87" s="56">
        <v>81</v>
      </c>
      <c r="BR87" s="77"/>
      <c r="BS87" s="939"/>
      <c r="BT87" s="940"/>
      <c r="BU87" s="940"/>
      <c r="BV87" s="940"/>
      <c r="BW87" s="940"/>
      <c r="BX87" s="940"/>
      <c r="BY87" s="940"/>
      <c r="BZ87" s="940"/>
      <c r="CA87" s="940"/>
      <c r="CB87" s="940"/>
      <c r="CC87" s="940"/>
      <c r="CD87" s="940"/>
      <c r="CE87" s="940"/>
      <c r="CF87" s="940"/>
      <c r="CG87" s="941"/>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5"/>
      <c r="EA87" s="52"/>
    </row>
    <row r="88" spans="1:131" ht="26.25" customHeight="1" x14ac:dyDescent="0.15">
      <c r="A88" s="57" t="s">
        <v>256</v>
      </c>
      <c r="B88" s="946" t="s">
        <v>189</v>
      </c>
      <c r="C88" s="947"/>
      <c r="D88" s="947"/>
      <c r="E88" s="947"/>
      <c r="F88" s="947"/>
      <c r="G88" s="947"/>
      <c r="H88" s="947"/>
      <c r="I88" s="947"/>
      <c r="J88" s="947"/>
      <c r="K88" s="947"/>
      <c r="L88" s="947"/>
      <c r="M88" s="947"/>
      <c r="N88" s="947"/>
      <c r="O88" s="947"/>
      <c r="P88" s="948"/>
      <c r="Q88" s="956"/>
      <c r="R88" s="957"/>
      <c r="S88" s="957"/>
      <c r="T88" s="957"/>
      <c r="U88" s="957"/>
      <c r="V88" s="957"/>
      <c r="W88" s="957"/>
      <c r="X88" s="957"/>
      <c r="Y88" s="957"/>
      <c r="Z88" s="957"/>
      <c r="AA88" s="957"/>
      <c r="AB88" s="957"/>
      <c r="AC88" s="957"/>
      <c r="AD88" s="957"/>
      <c r="AE88" s="957"/>
      <c r="AF88" s="958">
        <v>4896</v>
      </c>
      <c r="AG88" s="958"/>
      <c r="AH88" s="958"/>
      <c r="AI88" s="958"/>
      <c r="AJ88" s="958"/>
      <c r="AK88" s="957"/>
      <c r="AL88" s="957"/>
      <c r="AM88" s="957"/>
      <c r="AN88" s="957"/>
      <c r="AO88" s="957"/>
      <c r="AP88" s="958">
        <v>88</v>
      </c>
      <c r="AQ88" s="958"/>
      <c r="AR88" s="958"/>
      <c r="AS88" s="958"/>
      <c r="AT88" s="958"/>
      <c r="AU88" s="958">
        <v>71</v>
      </c>
      <c r="AV88" s="958"/>
      <c r="AW88" s="958"/>
      <c r="AX88" s="958"/>
      <c r="AY88" s="958"/>
      <c r="AZ88" s="959"/>
      <c r="BA88" s="959"/>
      <c r="BB88" s="959"/>
      <c r="BC88" s="959"/>
      <c r="BD88" s="960"/>
      <c r="BE88" s="59"/>
      <c r="BF88" s="59"/>
      <c r="BG88" s="59"/>
      <c r="BH88" s="59"/>
      <c r="BI88" s="59"/>
      <c r="BJ88" s="59"/>
      <c r="BK88" s="59"/>
      <c r="BL88" s="59"/>
      <c r="BM88" s="59"/>
      <c r="BN88" s="59"/>
      <c r="BO88" s="59"/>
      <c r="BP88" s="59"/>
      <c r="BQ88" s="56">
        <v>82</v>
      </c>
      <c r="BR88" s="77"/>
      <c r="BS88" s="939"/>
      <c r="BT88" s="940"/>
      <c r="BU88" s="940"/>
      <c r="BV88" s="940"/>
      <c r="BW88" s="940"/>
      <c r="BX88" s="940"/>
      <c r="BY88" s="940"/>
      <c r="BZ88" s="940"/>
      <c r="CA88" s="940"/>
      <c r="CB88" s="940"/>
      <c r="CC88" s="940"/>
      <c r="CD88" s="940"/>
      <c r="CE88" s="940"/>
      <c r="CF88" s="940"/>
      <c r="CG88" s="941"/>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5"/>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939"/>
      <c r="BT89" s="940"/>
      <c r="BU89" s="940"/>
      <c r="BV89" s="940"/>
      <c r="BW89" s="940"/>
      <c r="BX89" s="940"/>
      <c r="BY89" s="940"/>
      <c r="BZ89" s="940"/>
      <c r="CA89" s="940"/>
      <c r="CB89" s="940"/>
      <c r="CC89" s="940"/>
      <c r="CD89" s="940"/>
      <c r="CE89" s="940"/>
      <c r="CF89" s="940"/>
      <c r="CG89" s="941"/>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5"/>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939"/>
      <c r="BT90" s="940"/>
      <c r="BU90" s="940"/>
      <c r="BV90" s="940"/>
      <c r="BW90" s="940"/>
      <c r="BX90" s="940"/>
      <c r="BY90" s="940"/>
      <c r="BZ90" s="940"/>
      <c r="CA90" s="940"/>
      <c r="CB90" s="940"/>
      <c r="CC90" s="940"/>
      <c r="CD90" s="940"/>
      <c r="CE90" s="940"/>
      <c r="CF90" s="940"/>
      <c r="CG90" s="941"/>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5"/>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939"/>
      <c r="BT91" s="940"/>
      <c r="BU91" s="940"/>
      <c r="BV91" s="940"/>
      <c r="BW91" s="940"/>
      <c r="BX91" s="940"/>
      <c r="BY91" s="940"/>
      <c r="BZ91" s="940"/>
      <c r="CA91" s="940"/>
      <c r="CB91" s="940"/>
      <c r="CC91" s="940"/>
      <c r="CD91" s="940"/>
      <c r="CE91" s="940"/>
      <c r="CF91" s="940"/>
      <c r="CG91" s="941"/>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5"/>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939"/>
      <c r="BT92" s="940"/>
      <c r="BU92" s="940"/>
      <c r="BV92" s="940"/>
      <c r="BW92" s="940"/>
      <c r="BX92" s="940"/>
      <c r="BY92" s="940"/>
      <c r="BZ92" s="940"/>
      <c r="CA92" s="940"/>
      <c r="CB92" s="940"/>
      <c r="CC92" s="940"/>
      <c r="CD92" s="940"/>
      <c r="CE92" s="940"/>
      <c r="CF92" s="940"/>
      <c r="CG92" s="941"/>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5"/>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939"/>
      <c r="BT93" s="940"/>
      <c r="BU93" s="940"/>
      <c r="BV93" s="940"/>
      <c r="BW93" s="940"/>
      <c r="BX93" s="940"/>
      <c r="BY93" s="940"/>
      <c r="BZ93" s="940"/>
      <c r="CA93" s="940"/>
      <c r="CB93" s="940"/>
      <c r="CC93" s="940"/>
      <c r="CD93" s="940"/>
      <c r="CE93" s="940"/>
      <c r="CF93" s="940"/>
      <c r="CG93" s="941"/>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5"/>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939"/>
      <c r="BT94" s="940"/>
      <c r="BU94" s="940"/>
      <c r="BV94" s="940"/>
      <c r="BW94" s="940"/>
      <c r="BX94" s="940"/>
      <c r="BY94" s="940"/>
      <c r="BZ94" s="940"/>
      <c r="CA94" s="940"/>
      <c r="CB94" s="940"/>
      <c r="CC94" s="940"/>
      <c r="CD94" s="940"/>
      <c r="CE94" s="940"/>
      <c r="CF94" s="940"/>
      <c r="CG94" s="941"/>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5"/>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939"/>
      <c r="BT95" s="940"/>
      <c r="BU95" s="940"/>
      <c r="BV95" s="940"/>
      <c r="BW95" s="940"/>
      <c r="BX95" s="940"/>
      <c r="BY95" s="940"/>
      <c r="BZ95" s="940"/>
      <c r="CA95" s="940"/>
      <c r="CB95" s="940"/>
      <c r="CC95" s="940"/>
      <c r="CD95" s="940"/>
      <c r="CE95" s="940"/>
      <c r="CF95" s="940"/>
      <c r="CG95" s="941"/>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5"/>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939"/>
      <c r="BT96" s="940"/>
      <c r="BU96" s="940"/>
      <c r="BV96" s="940"/>
      <c r="BW96" s="940"/>
      <c r="BX96" s="940"/>
      <c r="BY96" s="940"/>
      <c r="BZ96" s="940"/>
      <c r="CA96" s="940"/>
      <c r="CB96" s="940"/>
      <c r="CC96" s="940"/>
      <c r="CD96" s="940"/>
      <c r="CE96" s="940"/>
      <c r="CF96" s="940"/>
      <c r="CG96" s="941"/>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5"/>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939"/>
      <c r="BT97" s="940"/>
      <c r="BU97" s="940"/>
      <c r="BV97" s="940"/>
      <c r="BW97" s="940"/>
      <c r="BX97" s="940"/>
      <c r="BY97" s="940"/>
      <c r="BZ97" s="940"/>
      <c r="CA97" s="940"/>
      <c r="CB97" s="940"/>
      <c r="CC97" s="940"/>
      <c r="CD97" s="940"/>
      <c r="CE97" s="940"/>
      <c r="CF97" s="940"/>
      <c r="CG97" s="941"/>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5"/>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939"/>
      <c r="BT98" s="940"/>
      <c r="BU98" s="940"/>
      <c r="BV98" s="940"/>
      <c r="BW98" s="940"/>
      <c r="BX98" s="940"/>
      <c r="BY98" s="940"/>
      <c r="BZ98" s="940"/>
      <c r="CA98" s="940"/>
      <c r="CB98" s="940"/>
      <c r="CC98" s="940"/>
      <c r="CD98" s="940"/>
      <c r="CE98" s="940"/>
      <c r="CF98" s="940"/>
      <c r="CG98" s="941"/>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5"/>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939"/>
      <c r="BT99" s="940"/>
      <c r="BU99" s="940"/>
      <c r="BV99" s="940"/>
      <c r="BW99" s="940"/>
      <c r="BX99" s="940"/>
      <c r="BY99" s="940"/>
      <c r="BZ99" s="940"/>
      <c r="CA99" s="940"/>
      <c r="CB99" s="940"/>
      <c r="CC99" s="940"/>
      <c r="CD99" s="940"/>
      <c r="CE99" s="940"/>
      <c r="CF99" s="940"/>
      <c r="CG99" s="941"/>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5"/>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939"/>
      <c r="BT100" s="940"/>
      <c r="BU100" s="940"/>
      <c r="BV100" s="940"/>
      <c r="BW100" s="940"/>
      <c r="BX100" s="940"/>
      <c r="BY100" s="940"/>
      <c r="BZ100" s="940"/>
      <c r="CA100" s="940"/>
      <c r="CB100" s="940"/>
      <c r="CC100" s="940"/>
      <c r="CD100" s="940"/>
      <c r="CE100" s="940"/>
      <c r="CF100" s="940"/>
      <c r="CG100" s="941"/>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5"/>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939"/>
      <c r="BT101" s="940"/>
      <c r="BU101" s="940"/>
      <c r="BV101" s="940"/>
      <c r="BW101" s="940"/>
      <c r="BX101" s="940"/>
      <c r="BY101" s="940"/>
      <c r="BZ101" s="940"/>
      <c r="CA101" s="940"/>
      <c r="CB101" s="940"/>
      <c r="CC101" s="940"/>
      <c r="CD101" s="940"/>
      <c r="CE101" s="940"/>
      <c r="CF101" s="940"/>
      <c r="CG101" s="941"/>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5"/>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256</v>
      </c>
      <c r="BR102" s="946" t="s">
        <v>457</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v>11</v>
      </c>
      <c r="CS102" s="953"/>
      <c r="CT102" s="953"/>
      <c r="CU102" s="953"/>
      <c r="CV102" s="954"/>
      <c r="CW102" s="952" t="s">
        <v>206</v>
      </c>
      <c r="CX102" s="953"/>
      <c r="CY102" s="953"/>
      <c r="CZ102" s="953"/>
      <c r="DA102" s="954"/>
      <c r="DB102" s="952">
        <v>379</v>
      </c>
      <c r="DC102" s="953"/>
      <c r="DD102" s="953"/>
      <c r="DE102" s="953"/>
      <c r="DF102" s="954"/>
      <c r="DG102" s="952" t="s">
        <v>206</v>
      </c>
      <c r="DH102" s="953"/>
      <c r="DI102" s="953"/>
      <c r="DJ102" s="953"/>
      <c r="DK102" s="954"/>
      <c r="DL102" s="952" t="s">
        <v>206</v>
      </c>
      <c r="DM102" s="953"/>
      <c r="DN102" s="953"/>
      <c r="DO102" s="953"/>
      <c r="DP102" s="954"/>
      <c r="DQ102" s="952" t="s">
        <v>206</v>
      </c>
      <c r="DR102" s="953"/>
      <c r="DS102" s="953"/>
      <c r="DT102" s="953"/>
      <c r="DU102" s="954"/>
      <c r="DV102" s="946"/>
      <c r="DW102" s="947"/>
      <c r="DX102" s="947"/>
      <c r="DY102" s="947"/>
      <c r="DZ102" s="95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934" t="s">
        <v>475</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67" t="s">
        <v>476</v>
      </c>
      <c r="BR104" s="767"/>
      <c r="BS104" s="767"/>
      <c r="BT104" s="767"/>
      <c r="BU104" s="767"/>
      <c r="BV104" s="767"/>
      <c r="BW104" s="767"/>
      <c r="BX104" s="767"/>
      <c r="BY104" s="767"/>
      <c r="BZ104" s="767"/>
      <c r="CA104" s="767"/>
      <c r="CB104" s="767"/>
      <c r="CC104" s="767"/>
      <c r="CD104" s="767"/>
      <c r="CE104" s="767"/>
      <c r="CF104" s="767"/>
      <c r="CG104" s="767"/>
      <c r="CH104" s="767"/>
      <c r="CI104" s="767"/>
      <c r="CJ104" s="767"/>
      <c r="CK104" s="767"/>
      <c r="CL104" s="767"/>
      <c r="CM104" s="767"/>
      <c r="CN104" s="767"/>
      <c r="CO104" s="767"/>
      <c r="CP104" s="767"/>
      <c r="CQ104" s="767"/>
      <c r="CR104" s="767"/>
      <c r="CS104" s="767"/>
      <c r="CT104" s="767"/>
      <c r="CU104" s="767"/>
      <c r="CV104" s="767"/>
      <c r="CW104" s="767"/>
      <c r="CX104" s="767"/>
      <c r="CY104" s="767"/>
      <c r="CZ104" s="767"/>
      <c r="DA104" s="767"/>
      <c r="DB104" s="767"/>
      <c r="DC104" s="767"/>
      <c r="DD104" s="767"/>
      <c r="DE104" s="767"/>
      <c r="DF104" s="767"/>
      <c r="DG104" s="767"/>
      <c r="DH104" s="767"/>
      <c r="DI104" s="767"/>
      <c r="DJ104" s="767"/>
      <c r="DK104" s="767"/>
      <c r="DL104" s="767"/>
      <c r="DM104" s="767"/>
      <c r="DN104" s="767"/>
      <c r="DO104" s="767"/>
      <c r="DP104" s="767"/>
      <c r="DQ104" s="767"/>
      <c r="DR104" s="767"/>
      <c r="DS104" s="767"/>
      <c r="DT104" s="767"/>
      <c r="DU104" s="767"/>
      <c r="DV104" s="767"/>
      <c r="DW104" s="767"/>
      <c r="DX104" s="767"/>
      <c r="DY104" s="767"/>
      <c r="DZ104" s="76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477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286</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935" t="s">
        <v>478</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68</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52" customFormat="1" ht="26.25" customHeight="1" x14ac:dyDescent="0.15">
      <c r="A109" s="778" t="s">
        <v>479</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14</v>
      </c>
      <c r="AB109" s="779"/>
      <c r="AC109" s="779"/>
      <c r="AD109" s="779"/>
      <c r="AE109" s="780"/>
      <c r="AF109" s="781" t="s">
        <v>442</v>
      </c>
      <c r="AG109" s="779"/>
      <c r="AH109" s="779"/>
      <c r="AI109" s="779"/>
      <c r="AJ109" s="780"/>
      <c r="AK109" s="781" t="s">
        <v>392</v>
      </c>
      <c r="AL109" s="779"/>
      <c r="AM109" s="779"/>
      <c r="AN109" s="779"/>
      <c r="AO109" s="780"/>
      <c r="AP109" s="781" t="s">
        <v>480</v>
      </c>
      <c r="AQ109" s="779"/>
      <c r="AR109" s="779"/>
      <c r="AS109" s="779"/>
      <c r="AT109" s="782"/>
      <c r="AU109" s="778" t="s">
        <v>479</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14</v>
      </c>
      <c r="BR109" s="779"/>
      <c r="BS109" s="779"/>
      <c r="BT109" s="779"/>
      <c r="BU109" s="780"/>
      <c r="BV109" s="781" t="s">
        <v>442</v>
      </c>
      <c r="BW109" s="779"/>
      <c r="BX109" s="779"/>
      <c r="BY109" s="779"/>
      <c r="BZ109" s="780"/>
      <c r="CA109" s="781" t="s">
        <v>392</v>
      </c>
      <c r="CB109" s="779"/>
      <c r="CC109" s="779"/>
      <c r="CD109" s="779"/>
      <c r="CE109" s="780"/>
      <c r="CF109" s="938" t="s">
        <v>480</v>
      </c>
      <c r="CG109" s="938"/>
      <c r="CH109" s="938"/>
      <c r="CI109" s="938"/>
      <c r="CJ109" s="938"/>
      <c r="CK109" s="781" t="s">
        <v>107</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14</v>
      </c>
      <c r="DH109" s="779"/>
      <c r="DI109" s="779"/>
      <c r="DJ109" s="779"/>
      <c r="DK109" s="780"/>
      <c r="DL109" s="781" t="s">
        <v>442</v>
      </c>
      <c r="DM109" s="779"/>
      <c r="DN109" s="779"/>
      <c r="DO109" s="779"/>
      <c r="DP109" s="780"/>
      <c r="DQ109" s="781" t="s">
        <v>392</v>
      </c>
      <c r="DR109" s="779"/>
      <c r="DS109" s="779"/>
      <c r="DT109" s="779"/>
      <c r="DU109" s="780"/>
      <c r="DV109" s="781" t="s">
        <v>480</v>
      </c>
      <c r="DW109" s="779"/>
      <c r="DX109" s="779"/>
      <c r="DY109" s="779"/>
      <c r="DZ109" s="782"/>
    </row>
    <row r="110" spans="1:131" s="52" customFormat="1" ht="26.25" customHeight="1" x14ac:dyDescent="0.15">
      <c r="A110" s="822" t="s">
        <v>332</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547319</v>
      </c>
      <c r="AB110" s="816"/>
      <c r="AC110" s="816"/>
      <c r="AD110" s="816"/>
      <c r="AE110" s="817"/>
      <c r="AF110" s="818">
        <v>537078</v>
      </c>
      <c r="AG110" s="816"/>
      <c r="AH110" s="816"/>
      <c r="AI110" s="816"/>
      <c r="AJ110" s="817"/>
      <c r="AK110" s="818">
        <v>661223</v>
      </c>
      <c r="AL110" s="816"/>
      <c r="AM110" s="816"/>
      <c r="AN110" s="816"/>
      <c r="AO110" s="817"/>
      <c r="AP110" s="911">
        <v>27</v>
      </c>
      <c r="AQ110" s="912"/>
      <c r="AR110" s="912"/>
      <c r="AS110" s="912"/>
      <c r="AT110" s="913"/>
      <c r="AU110" s="914" t="s">
        <v>117</v>
      </c>
      <c r="AV110" s="915"/>
      <c r="AW110" s="915"/>
      <c r="AX110" s="915"/>
      <c r="AY110" s="915"/>
      <c r="AZ110" s="875" t="s">
        <v>481</v>
      </c>
      <c r="BA110" s="823"/>
      <c r="BB110" s="823"/>
      <c r="BC110" s="823"/>
      <c r="BD110" s="823"/>
      <c r="BE110" s="823"/>
      <c r="BF110" s="823"/>
      <c r="BG110" s="823"/>
      <c r="BH110" s="823"/>
      <c r="BI110" s="823"/>
      <c r="BJ110" s="823"/>
      <c r="BK110" s="823"/>
      <c r="BL110" s="823"/>
      <c r="BM110" s="823"/>
      <c r="BN110" s="823"/>
      <c r="BO110" s="823"/>
      <c r="BP110" s="824"/>
      <c r="BQ110" s="876">
        <v>6465466</v>
      </c>
      <c r="BR110" s="877"/>
      <c r="BS110" s="877"/>
      <c r="BT110" s="877"/>
      <c r="BU110" s="877"/>
      <c r="BV110" s="877">
        <v>7480104</v>
      </c>
      <c r="BW110" s="877"/>
      <c r="BX110" s="877"/>
      <c r="BY110" s="877"/>
      <c r="BZ110" s="877"/>
      <c r="CA110" s="877">
        <v>7982806</v>
      </c>
      <c r="CB110" s="877"/>
      <c r="CC110" s="877"/>
      <c r="CD110" s="877"/>
      <c r="CE110" s="877"/>
      <c r="CF110" s="901">
        <v>325.60000000000002</v>
      </c>
      <c r="CG110" s="902"/>
      <c r="CH110" s="902"/>
      <c r="CI110" s="902"/>
      <c r="CJ110" s="902"/>
      <c r="CK110" s="920" t="s">
        <v>387</v>
      </c>
      <c r="CL110" s="761"/>
      <c r="CM110" s="875" t="s">
        <v>482</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206</v>
      </c>
      <c r="DH110" s="877"/>
      <c r="DI110" s="877"/>
      <c r="DJ110" s="877"/>
      <c r="DK110" s="877"/>
      <c r="DL110" s="877" t="s">
        <v>206</v>
      </c>
      <c r="DM110" s="877"/>
      <c r="DN110" s="877"/>
      <c r="DO110" s="877"/>
      <c r="DP110" s="877"/>
      <c r="DQ110" s="877" t="s">
        <v>206</v>
      </c>
      <c r="DR110" s="877"/>
      <c r="DS110" s="877"/>
      <c r="DT110" s="877"/>
      <c r="DU110" s="877"/>
      <c r="DV110" s="878" t="s">
        <v>206</v>
      </c>
      <c r="DW110" s="878"/>
      <c r="DX110" s="878"/>
      <c r="DY110" s="878"/>
      <c r="DZ110" s="879"/>
    </row>
    <row r="111" spans="1:131" s="52" customFormat="1" ht="26.25" customHeight="1" x14ac:dyDescent="0.15">
      <c r="A111" s="766" t="s">
        <v>465</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33"/>
      <c r="AA111" s="771" t="s">
        <v>206</v>
      </c>
      <c r="AB111" s="772"/>
      <c r="AC111" s="772"/>
      <c r="AD111" s="772"/>
      <c r="AE111" s="773"/>
      <c r="AF111" s="774" t="s">
        <v>206</v>
      </c>
      <c r="AG111" s="772"/>
      <c r="AH111" s="772"/>
      <c r="AI111" s="772"/>
      <c r="AJ111" s="773"/>
      <c r="AK111" s="774" t="s">
        <v>206</v>
      </c>
      <c r="AL111" s="772"/>
      <c r="AM111" s="772"/>
      <c r="AN111" s="772"/>
      <c r="AO111" s="773"/>
      <c r="AP111" s="848" t="s">
        <v>206</v>
      </c>
      <c r="AQ111" s="849"/>
      <c r="AR111" s="849"/>
      <c r="AS111" s="849"/>
      <c r="AT111" s="850"/>
      <c r="AU111" s="916"/>
      <c r="AV111" s="917"/>
      <c r="AW111" s="917"/>
      <c r="AX111" s="917"/>
      <c r="AY111" s="917"/>
      <c r="AZ111" s="847" t="s">
        <v>484</v>
      </c>
      <c r="BA111" s="783"/>
      <c r="BB111" s="783"/>
      <c r="BC111" s="783"/>
      <c r="BD111" s="783"/>
      <c r="BE111" s="783"/>
      <c r="BF111" s="783"/>
      <c r="BG111" s="783"/>
      <c r="BH111" s="783"/>
      <c r="BI111" s="783"/>
      <c r="BJ111" s="783"/>
      <c r="BK111" s="783"/>
      <c r="BL111" s="783"/>
      <c r="BM111" s="783"/>
      <c r="BN111" s="783"/>
      <c r="BO111" s="783"/>
      <c r="BP111" s="784"/>
      <c r="BQ111" s="851">
        <v>31526</v>
      </c>
      <c r="BR111" s="852"/>
      <c r="BS111" s="852"/>
      <c r="BT111" s="852"/>
      <c r="BU111" s="852"/>
      <c r="BV111" s="852">
        <v>18478</v>
      </c>
      <c r="BW111" s="852"/>
      <c r="BX111" s="852"/>
      <c r="BY111" s="852"/>
      <c r="BZ111" s="852"/>
      <c r="CA111" s="852">
        <v>13333</v>
      </c>
      <c r="CB111" s="852"/>
      <c r="CC111" s="852"/>
      <c r="CD111" s="852"/>
      <c r="CE111" s="852"/>
      <c r="CF111" s="909">
        <v>0.5</v>
      </c>
      <c r="CG111" s="910"/>
      <c r="CH111" s="910"/>
      <c r="CI111" s="910"/>
      <c r="CJ111" s="910"/>
      <c r="CK111" s="921"/>
      <c r="CL111" s="763"/>
      <c r="CM111" s="847" t="s">
        <v>140</v>
      </c>
      <c r="CN111" s="783"/>
      <c r="CO111" s="783"/>
      <c r="CP111" s="783"/>
      <c r="CQ111" s="783"/>
      <c r="CR111" s="783"/>
      <c r="CS111" s="783"/>
      <c r="CT111" s="783"/>
      <c r="CU111" s="783"/>
      <c r="CV111" s="783"/>
      <c r="CW111" s="783"/>
      <c r="CX111" s="783"/>
      <c r="CY111" s="783"/>
      <c r="CZ111" s="783"/>
      <c r="DA111" s="783"/>
      <c r="DB111" s="783"/>
      <c r="DC111" s="783"/>
      <c r="DD111" s="783"/>
      <c r="DE111" s="783"/>
      <c r="DF111" s="784"/>
      <c r="DG111" s="851" t="s">
        <v>206</v>
      </c>
      <c r="DH111" s="852"/>
      <c r="DI111" s="852"/>
      <c r="DJ111" s="852"/>
      <c r="DK111" s="852"/>
      <c r="DL111" s="852" t="s">
        <v>206</v>
      </c>
      <c r="DM111" s="852"/>
      <c r="DN111" s="852"/>
      <c r="DO111" s="852"/>
      <c r="DP111" s="852"/>
      <c r="DQ111" s="852" t="s">
        <v>206</v>
      </c>
      <c r="DR111" s="852"/>
      <c r="DS111" s="852"/>
      <c r="DT111" s="852"/>
      <c r="DU111" s="852"/>
      <c r="DV111" s="853" t="s">
        <v>206</v>
      </c>
      <c r="DW111" s="853"/>
      <c r="DX111" s="853"/>
      <c r="DY111" s="853"/>
      <c r="DZ111" s="854"/>
    </row>
    <row r="112" spans="1:131" s="52" customFormat="1" ht="26.25" customHeight="1" x14ac:dyDescent="0.15">
      <c r="A112" s="750" t="s">
        <v>160</v>
      </c>
      <c r="B112" s="751"/>
      <c r="C112" s="783" t="s">
        <v>485</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1" t="s">
        <v>206</v>
      </c>
      <c r="AB112" s="772"/>
      <c r="AC112" s="772"/>
      <c r="AD112" s="772"/>
      <c r="AE112" s="773"/>
      <c r="AF112" s="774" t="s">
        <v>206</v>
      </c>
      <c r="AG112" s="772"/>
      <c r="AH112" s="772"/>
      <c r="AI112" s="772"/>
      <c r="AJ112" s="773"/>
      <c r="AK112" s="774" t="s">
        <v>206</v>
      </c>
      <c r="AL112" s="772"/>
      <c r="AM112" s="772"/>
      <c r="AN112" s="772"/>
      <c r="AO112" s="773"/>
      <c r="AP112" s="848" t="s">
        <v>206</v>
      </c>
      <c r="AQ112" s="849"/>
      <c r="AR112" s="849"/>
      <c r="AS112" s="849"/>
      <c r="AT112" s="850"/>
      <c r="AU112" s="916"/>
      <c r="AV112" s="917"/>
      <c r="AW112" s="917"/>
      <c r="AX112" s="917"/>
      <c r="AY112" s="917"/>
      <c r="AZ112" s="847" t="s">
        <v>274</v>
      </c>
      <c r="BA112" s="783"/>
      <c r="BB112" s="783"/>
      <c r="BC112" s="783"/>
      <c r="BD112" s="783"/>
      <c r="BE112" s="783"/>
      <c r="BF112" s="783"/>
      <c r="BG112" s="783"/>
      <c r="BH112" s="783"/>
      <c r="BI112" s="783"/>
      <c r="BJ112" s="783"/>
      <c r="BK112" s="783"/>
      <c r="BL112" s="783"/>
      <c r="BM112" s="783"/>
      <c r="BN112" s="783"/>
      <c r="BO112" s="783"/>
      <c r="BP112" s="784"/>
      <c r="BQ112" s="851">
        <v>1593083</v>
      </c>
      <c r="BR112" s="852"/>
      <c r="BS112" s="852"/>
      <c r="BT112" s="852"/>
      <c r="BU112" s="852"/>
      <c r="BV112" s="852">
        <v>1445833</v>
      </c>
      <c r="BW112" s="852"/>
      <c r="BX112" s="852"/>
      <c r="BY112" s="852"/>
      <c r="BZ112" s="852"/>
      <c r="CA112" s="852">
        <v>1293394</v>
      </c>
      <c r="CB112" s="852"/>
      <c r="CC112" s="852"/>
      <c r="CD112" s="852"/>
      <c r="CE112" s="852"/>
      <c r="CF112" s="909">
        <v>52.7</v>
      </c>
      <c r="CG112" s="910"/>
      <c r="CH112" s="910"/>
      <c r="CI112" s="910"/>
      <c r="CJ112" s="910"/>
      <c r="CK112" s="921"/>
      <c r="CL112" s="763"/>
      <c r="CM112" s="847" t="s">
        <v>398</v>
      </c>
      <c r="CN112" s="783"/>
      <c r="CO112" s="783"/>
      <c r="CP112" s="783"/>
      <c r="CQ112" s="783"/>
      <c r="CR112" s="783"/>
      <c r="CS112" s="783"/>
      <c r="CT112" s="783"/>
      <c r="CU112" s="783"/>
      <c r="CV112" s="783"/>
      <c r="CW112" s="783"/>
      <c r="CX112" s="783"/>
      <c r="CY112" s="783"/>
      <c r="CZ112" s="783"/>
      <c r="DA112" s="783"/>
      <c r="DB112" s="783"/>
      <c r="DC112" s="783"/>
      <c r="DD112" s="783"/>
      <c r="DE112" s="783"/>
      <c r="DF112" s="784"/>
      <c r="DG112" s="851" t="s">
        <v>206</v>
      </c>
      <c r="DH112" s="852"/>
      <c r="DI112" s="852"/>
      <c r="DJ112" s="852"/>
      <c r="DK112" s="852"/>
      <c r="DL112" s="852" t="s">
        <v>206</v>
      </c>
      <c r="DM112" s="852"/>
      <c r="DN112" s="852"/>
      <c r="DO112" s="852"/>
      <c r="DP112" s="852"/>
      <c r="DQ112" s="852" t="s">
        <v>206</v>
      </c>
      <c r="DR112" s="852"/>
      <c r="DS112" s="852"/>
      <c r="DT112" s="852"/>
      <c r="DU112" s="852"/>
      <c r="DV112" s="853" t="s">
        <v>206</v>
      </c>
      <c r="DW112" s="853"/>
      <c r="DX112" s="853"/>
      <c r="DY112" s="853"/>
      <c r="DZ112" s="854"/>
    </row>
    <row r="113" spans="1:130" s="52" customFormat="1" ht="26.25" customHeight="1" x14ac:dyDescent="0.15">
      <c r="A113" s="752"/>
      <c r="B113" s="753"/>
      <c r="C113" s="783" t="s">
        <v>488</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1">
        <v>182091</v>
      </c>
      <c r="AB113" s="772"/>
      <c r="AC113" s="772"/>
      <c r="AD113" s="772"/>
      <c r="AE113" s="773"/>
      <c r="AF113" s="774">
        <v>171715</v>
      </c>
      <c r="AG113" s="772"/>
      <c r="AH113" s="772"/>
      <c r="AI113" s="772"/>
      <c r="AJ113" s="773"/>
      <c r="AK113" s="774">
        <v>163203</v>
      </c>
      <c r="AL113" s="772"/>
      <c r="AM113" s="772"/>
      <c r="AN113" s="772"/>
      <c r="AO113" s="773"/>
      <c r="AP113" s="848">
        <v>6.7</v>
      </c>
      <c r="AQ113" s="849"/>
      <c r="AR113" s="849"/>
      <c r="AS113" s="849"/>
      <c r="AT113" s="850"/>
      <c r="AU113" s="916"/>
      <c r="AV113" s="917"/>
      <c r="AW113" s="917"/>
      <c r="AX113" s="917"/>
      <c r="AY113" s="917"/>
      <c r="AZ113" s="847" t="s">
        <v>210</v>
      </c>
      <c r="BA113" s="783"/>
      <c r="BB113" s="783"/>
      <c r="BC113" s="783"/>
      <c r="BD113" s="783"/>
      <c r="BE113" s="783"/>
      <c r="BF113" s="783"/>
      <c r="BG113" s="783"/>
      <c r="BH113" s="783"/>
      <c r="BI113" s="783"/>
      <c r="BJ113" s="783"/>
      <c r="BK113" s="783"/>
      <c r="BL113" s="783"/>
      <c r="BM113" s="783"/>
      <c r="BN113" s="783"/>
      <c r="BO113" s="783"/>
      <c r="BP113" s="784"/>
      <c r="BQ113" s="851">
        <v>119344</v>
      </c>
      <c r="BR113" s="852"/>
      <c r="BS113" s="852"/>
      <c r="BT113" s="852"/>
      <c r="BU113" s="852"/>
      <c r="BV113" s="852">
        <v>95234</v>
      </c>
      <c r="BW113" s="852"/>
      <c r="BX113" s="852"/>
      <c r="BY113" s="852"/>
      <c r="BZ113" s="852"/>
      <c r="CA113" s="852">
        <v>71070</v>
      </c>
      <c r="CB113" s="852"/>
      <c r="CC113" s="852"/>
      <c r="CD113" s="852"/>
      <c r="CE113" s="852"/>
      <c r="CF113" s="909">
        <v>2.9</v>
      </c>
      <c r="CG113" s="910"/>
      <c r="CH113" s="910"/>
      <c r="CI113" s="910"/>
      <c r="CJ113" s="910"/>
      <c r="CK113" s="921"/>
      <c r="CL113" s="763"/>
      <c r="CM113" s="847" t="s">
        <v>409</v>
      </c>
      <c r="CN113" s="783"/>
      <c r="CO113" s="783"/>
      <c r="CP113" s="783"/>
      <c r="CQ113" s="783"/>
      <c r="CR113" s="783"/>
      <c r="CS113" s="783"/>
      <c r="CT113" s="783"/>
      <c r="CU113" s="783"/>
      <c r="CV113" s="783"/>
      <c r="CW113" s="783"/>
      <c r="CX113" s="783"/>
      <c r="CY113" s="783"/>
      <c r="CZ113" s="783"/>
      <c r="DA113" s="783"/>
      <c r="DB113" s="783"/>
      <c r="DC113" s="783"/>
      <c r="DD113" s="783"/>
      <c r="DE113" s="783"/>
      <c r="DF113" s="784"/>
      <c r="DG113" s="771">
        <v>23526</v>
      </c>
      <c r="DH113" s="772"/>
      <c r="DI113" s="772"/>
      <c r="DJ113" s="772"/>
      <c r="DK113" s="773"/>
      <c r="DL113" s="774">
        <v>18478</v>
      </c>
      <c r="DM113" s="772"/>
      <c r="DN113" s="772"/>
      <c r="DO113" s="772"/>
      <c r="DP113" s="773"/>
      <c r="DQ113" s="774">
        <v>13333</v>
      </c>
      <c r="DR113" s="772"/>
      <c r="DS113" s="772"/>
      <c r="DT113" s="772"/>
      <c r="DU113" s="773"/>
      <c r="DV113" s="848">
        <v>0.5</v>
      </c>
      <c r="DW113" s="849"/>
      <c r="DX113" s="849"/>
      <c r="DY113" s="849"/>
      <c r="DZ113" s="850"/>
    </row>
    <row r="114" spans="1:130" s="52" customFormat="1" ht="26.25" customHeight="1" x14ac:dyDescent="0.15">
      <c r="A114" s="752"/>
      <c r="B114" s="753"/>
      <c r="C114" s="783" t="s">
        <v>489</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1">
        <v>24287</v>
      </c>
      <c r="AB114" s="772"/>
      <c r="AC114" s="772"/>
      <c r="AD114" s="772"/>
      <c r="AE114" s="773"/>
      <c r="AF114" s="774">
        <v>24413</v>
      </c>
      <c r="AG114" s="772"/>
      <c r="AH114" s="772"/>
      <c r="AI114" s="772"/>
      <c r="AJ114" s="773"/>
      <c r="AK114" s="774">
        <v>24380</v>
      </c>
      <c r="AL114" s="772"/>
      <c r="AM114" s="772"/>
      <c r="AN114" s="772"/>
      <c r="AO114" s="773"/>
      <c r="AP114" s="848">
        <v>1</v>
      </c>
      <c r="AQ114" s="849"/>
      <c r="AR114" s="849"/>
      <c r="AS114" s="849"/>
      <c r="AT114" s="850"/>
      <c r="AU114" s="916"/>
      <c r="AV114" s="917"/>
      <c r="AW114" s="917"/>
      <c r="AX114" s="917"/>
      <c r="AY114" s="917"/>
      <c r="AZ114" s="847" t="s">
        <v>490</v>
      </c>
      <c r="BA114" s="783"/>
      <c r="BB114" s="783"/>
      <c r="BC114" s="783"/>
      <c r="BD114" s="783"/>
      <c r="BE114" s="783"/>
      <c r="BF114" s="783"/>
      <c r="BG114" s="783"/>
      <c r="BH114" s="783"/>
      <c r="BI114" s="783"/>
      <c r="BJ114" s="783"/>
      <c r="BK114" s="783"/>
      <c r="BL114" s="783"/>
      <c r="BM114" s="783"/>
      <c r="BN114" s="783"/>
      <c r="BO114" s="783"/>
      <c r="BP114" s="784"/>
      <c r="BQ114" s="851">
        <v>183403</v>
      </c>
      <c r="BR114" s="852"/>
      <c r="BS114" s="852"/>
      <c r="BT114" s="852"/>
      <c r="BU114" s="852"/>
      <c r="BV114" s="852">
        <v>119310</v>
      </c>
      <c r="BW114" s="852"/>
      <c r="BX114" s="852"/>
      <c r="BY114" s="852"/>
      <c r="BZ114" s="852"/>
      <c r="CA114" s="852">
        <v>90120</v>
      </c>
      <c r="CB114" s="852"/>
      <c r="CC114" s="852"/>
      <c r="CD114" s="852"/>
      <c r="CE114" s="852"/>
      <c r="CF114" s="909">
        <v>3.7</v>
      </c>
      <c r="CG114" s="910"/>
      <c r="CH114" s="910"/>
      <c r="CI114" s="910"/>
      <c r="CJ114" s="910"/>
      <c r="CK114" s="921"/>
      <c r="CL114" s="763"/>
      <c r="CM114" s="847" t="s">
        <v>491</v>
      </c>
      <c r="CN114" s="783"/>
      <c r="CO114" s="783"/>
      <c r="CP114" s="783"/>
      <c r="CQ114" s="783"/>
      <c r="CR114" s="783"/>
      <c r="CS114" s="783"/>
      <c r="CT114" s="783"/>
      <c r="CU114" s="783"/>
      <c r="CV114" s="783"/>
      <c r="CW114" s="783"/>
      <c r="CX114" s="783"/>
      <c r="CY114" s="783"/>
      <c r="CZ114" s="783"/>
      <c r="DA114" s="783"/>
      <c r="DB114" s="783"/>
      <c r="DC114" s="783"/>
      <c r="DD114" s="783"/>
      <c r="DE114" s="783"/>
      <c r="DF114" s="784"/>
      <c r="DG114" s="771" t="s">
        <v>206</v>
      </c>
      <c r="DH114" s="772"/>
      <c r="DI114" s="772"/>
      <c r="DJ114" s="772"/>
      <c r="DK114" s="773"/>
      <c r="DL114" s="774" t="s">
        <v>206</v>
      </c>
      <c r="DM114" s="772"/>
      <c r="DN114" s="772"/>
      <c r="DO114" s="772"/>
      <c r="DP114" s="773"/>
      <c r="DQ114" s="774" t="s">
        <v>206</v>
      </c>
      <c r="DR114" s="772"/>
      <c r="DS114" s="772"/>
      <c r="DT114" s="772"/>
      <c r="DU114" s="773"/>
      <c r="DV114" s="848" t="s">
        <v>206</v>
      </c>
      <c r="DW114" s="849"/>
      <c r="DX114" s="849"/>
      <c r="DY114" s="849"/>
      <c r="DZ114" s="850"/>
    </row>
    <row r="115" spans="1:130" s="52" customFormat="1" ht="26.25" customHeight="1" x14ac:dyDescent="0.15">
      <c r="A115" s="752"/>
      <c r="B115" s="753"/>
      <c r="C115" s="783" t="s">
        <v>379</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1">
        <v>5479</v>
      </c>
      <c r="AB115" s="772"/>
      <c r="AC115" s="772"/>
      <c r="AD115" s="772"/>
      <c r="AE115" s="773"/>
      <c r="AF115" s="774">
        <v>5479</v>
      </c>
      <c r="AG115" s="772"/>
      <c r="AH115" s="772"/>
      <c r="AI115" s="772"/>
      <c r="AJ115" s="773"/>
      <c r="AK115" s="774">
        <v>5479</v>
      </c>
      <c r="AL115" s="772"/>
      <c r="AM115" s="772"/>
      <c r="AN115" s="772"/>
      <c r="AO115" s="773"/>
      <c r="AP115" s="848">
        <v>0.2</v>
      </c>
      <c r="AQ115" s="849"/>
      <c r="AR115" s="849"/>
      <c r="AS115" s="849"/>
      <c r="AT115" s="850"/>
      <c r="AU115" s="916"/>
      <c r="AV115" s="917"/>
      <c r="AW115" s="917"/>
      <c r="AX115" s="917"/>
      <c r="AY115" s="917"/>
      <c r="AZ115" s="847" t="s">
        <v>350</v>
      </c>
      <c r="BA115" s="783"/>
      <c r="BB115" s="783"/>
      <c r="BC115" s="783"/>
      <c r="BD115" s="783"/>
      <c r="BE115" s="783"/>
      <c r="BF115" s="783"/>
      <c r="BG115" s="783"/>
      <c r="BH115" s="783"/>
      <c r="BI115" s="783"/>
      <c r="BJ115" s="783"/>
      <c r="BK115" s="783"/>
      <c r="BL115" s="783"/>
      <c r="BM115" s="783"/>
      <c r="BN115" s="783"/>
      <c r="BO115" s="783"/>
      <c r="BP115" s="784"/>
      <c r="BQ115" s="851" t="s">
        <v>206</v>
      </c>
      <c r="BR115" s="852"/>
      <c r="BS115" s="852"/>
      <c r="BT115" s="852"/>
      <c r="BU115" s="852"/>
      <c r="BV115" s="852" t="s">
        <v>206</v>
      </c>
      <c r="BW115" s="852"/>
      <c r="BX115" s="852"/>
      <c r="BY115" s="852"/>
      <c r="BZ115" s="852"/>
      <c r="CA115" s="852" t="s">
        <v>206</v>
      </c>
      <c r="CB115" s="852"/>
      <c r="CC115" s="852"/>
      <c r="CD115" s="852"/>
      <c r="CE115" s="852"/>
      <c r="CF115" s="909" t="s">
        <v>206</v>
      </c>
      <c r="CG115" s="910"/>
      <c r="CH115" s="910"/>
      <c r="CI115" s="910"/>
      <c r="CJ115" s="910"/>
      <c r="CK115" s="921"/>
      <c r="CL115" s="763"/>
      <c r="CM115" s="847" t="s">
        <v>32</v>
      </c>
      <c r="CN115" s="783"/>
      <c r="CO115" s="783"/>
      <c r="CP115" s="783"/>
      <c r="CQ115" s="783"/>
      <c r="CR115" s="783"/>
      <c r="CS115" s="783"/>
      <c r="CT115" s="783"/>
      <c r="CU115" s="783"/>
      <c r="CV115" s="783"/>
      <c r="CW115" s="783"/>
      <c r="CX115" s="783"/>
      <c r="CY115" s="783"/>
      <c r="CZ115" s="783"/>
      <c r="DA115" s="783"/>
      <c r="DB115" s="783"/>
      <c r="DC115" s="783"/>
      <c r="DD115" s="783"/>
      <c r="DE115" s="783"/>
      <c r="DF115" s="784"/>
      <c r="DG115" s="771" t="s">
        <v>206</v>
      </c>
      <c r="DH115" s="772"/>
      <c r="DI115" s="772"/>
      <c r="DJ115" s="772"/>
      <c r="DK115" s="773"/>
      <c r="DL115" s="774" t="s">
        <v>206</v>
      </c>
      <c r="DM115" s="772"/>
      <c r="DN115" s="772"/>
      <c r="DO115" s="772"/>
      <c r="DP115" s="773"/>
      <c r="DQ115" s="774" t="s">
        <v>206</v>
      </c>
      <c r="DR115" s="772"/>
      <c r="DS115" s="772"/>
      <c r="DT115" s="772"/>
      <c r="DU115" s="773"/>
      <c r="DV115" s="848" t="s">
        <v>206</v>
      </c>
      <c r="DW115" s="849"/>
      <c r="DX115" s="849"/>
      <c r="DY115" s="849"/>
      <c r="DZ115" s="850"/>
    </row>
    <row r="116" spans="1:130" s="52" customFormat="1" ht="26.25" customHeight="1" x14ac:dyDescent="0.15">
      <c r="A116" s="754"/>
      <c r="B116" s="755"/>
      <c r="C116" s="856" t="s">
        <v>3</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71">
        <v>253</v>
      </c>
      <c r="AB116" s="772"/>
      <c r="AC116" s="772"/>
      <c r="AD116" s="772"/>
      <c r="AE116" s="773"/>
      <c r="AF116" s="774">
        <v>208</v>
      </c>
      <c r="AG116" s="772"/>
      <c r="AH116" s="772"/>
      <c r="AI116" s="772"/>
      <c r="AJ116" s="773"/>
      <c r="AK116" s="774">
        <v>277</v>
      </c>
      <c r="AL116" s="772"/>
      <c r="AM116" s="772"/>
      <c r="AN116" s="772"/>
      <c r="AO116" s="773"/>
      <c r="AP116" s="848">
        <v>0</v>
      </c>
      <c r="AQ116" s="849"/>
      <c r="AR116" s="849"/>
      <c r="AS116" s="849"/>
      <c r="AT116" s="850"/>
      <c r="AU116" s="916"/>
      <c r="AV116" s="917"/>
      <c r="AW116" s="917"/>
      <c r="AX116" s="917"/>
      <c r="AY116" s="917"/>
      <c r="AZ116" s="923" t="s">
        <v>230</v>
      </c>
      <c r="BA116" s="924"/>
      <c r="BB116" s="924"/>
      <c r="BC116" s="924"/>
      <c r="BD116" s="924"/>
      <c r="BE116" s="924"/>
      <c r="BF116" s="924"/>
      <c r="BG116" s="924"/>
      <c r="BH116" s="924"/>
      <c r="BI116" s="924"/>
      <c r="BJ116" s="924"/>
      <c r="BK116" s="924"/>
      <c r="BL116" s="924"/>
      <c r="BM116" s="924"/>
      <c r="BN116" s="924"/>
      <c r="BO116" s="924"/>
      <c r="BP116" s="925"/>
      <c r="BQ116" s="851" t="s">
        <v>206</v>
      </c>
      <c r="BR116" s="852"/>
      <c r="BS116" s="852"/>
      <c r="BT116" s="852"/>
      <c r="BU116" s="852"/>
      <c r="BV116" s="852" t="s">
        <v>206</v>
      </c>
      <c r="BW116" s="852"/>
      <c r="BX116" s="852"/>
      <c r="BY116" s="852"/>
      <c r="BZ116" s="852"/>
      <c r="CA116" s="852" t="s">
        <v>206</v>
      </c>
      <c r="CB116" s="852"/>
      <c r="CC116" s="852"/>
      <c r="CD116" s="852"/>
      <c r="CE116" s="852"/>
      <c r="CF116" s="909" t="s">
        <v>206</v>
      </c>
      <c r="CG116" s="910"/>
      <c r="CH116" s="910"/>
      <c r="CI116" s="910"/>
      <c r="CJ116" s="910"/>
      <c r="CK116" s="921"/>
      <c r="CL116" s="763"/>
      <c r="CM116" s="847" t="s">
        <v>492</v>
      </c>
      <c r="CN116" s="783"/>
      <c r="CO116" s="783"/>
      <c r="CP116" s="783"/>
      <c r="CQ116" s="783"/>
      <c r="CR116" s="783"/>
      <c r="CS116" s="783"/>
      <c r="CT116" s="783"/>
      <c r="CU116" s="783"/>
      <c r="CV116" s="783"/>
      <c r="CW116" s="783"/>
      <c r="CX116" s="783"/>
      <c r="CY116" s="783"/>
      <c r="CZ116" s="783"/>
      <c r="DA116" s="783"/>
      <c r="DB116" s="783"/>
      <c r="DC116" s="783"/>
      <c r="DD116" s="783"/>
      <c r="DE116" s="783"/>
      <c r="DF116" s="784"/>
      <c r="DG116" s="771">
        <v>8000</v>
      </c>
      <c r="DH116" s="772"/>
      <c r="DI116" s="772"/>
      <c r="DJ116" s="772"/>
      <c r="DK116" s="773"/>
      <c r="DL116" s="774" t="s">
        <v>206</v>
      </c>
      <c r="DM116" s="772"/>
      <c r="DN116" s="772"/>
      <c r="DO116" s="772"/>
      <c r="DP116" s="773"/>
      <c r="DQ116" s="774" t="s">
        <v>206</v>
      </c>
      <c r="DR116" s="772"/>
      <c r="DS116" s="772"/>
      <c r="DT116" s="772"/>
      <c r="DU116" s="773"/>
      <c r="DV116" s="848" t="s">
        <v>206</v>
      </c>
      <c r="DW116" s="849"/>
      <c r="DX116" s="849"/>
      <c r="DY116" s="849"/>
      <c r="DZ116" s="850"/>
    </row>
    <row r="117" spans="1:130" s="52" customFormat="1" ht="26.25" customHeight="1" x14ac:dyDescent="0.15">
      <c r="A117" s="778" t="s">
        <v>278</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88" t="s">
        <v>327</v>
      </c>
      <c r="Z117" s="780"/>
      <c r="AA117" s="926">
        <v>759429</v>
      </c>
      <c r="AB117" s="927"/>
      <c r="AC117" s="927"/>
      <c r="AD117" s="927"/>
      <c r="AE117" s="928"/>
      <c r="AF117" s="929">
        <v>738893</v>
      </c>
      <c r="AG117" s="927"/>
      <c r="AH117" s="927"/>
      <c r="AI117" s="927"/>
      <c r="AJ117" s="928"/>
      <c r="AK117" s="929">
        <v>854562</v>
      </c>
      <c r="AL117" s="927"/>
      <c r="AM117" s="927"/>
      <c r="AN117" s="927"/>
      <c r="AO117" s="928"/>
      <c r="AP117" s="930"/>
      <c r="AQ117" s="931"/>
      <c r="AR117" s="931"/>
      <c r="AS117" s="931"/>
      <c r="AT117" s="932"/>
      <c r="AU117" s="916"/>
      <c r="AV117" s="917"/>
      <c r="AW117" s="917"/>
      <c r="AX117" s="917"/>
      <c r="AY117" s="917"/>
      <c r="AZ117" s="906" t="s">
        <v>493</v>
      </c>
      <c r="BA117" s="907"/>
      <c r="BB117" s="907"/>
      <c r="BC117" s="907"/>
      <c r="BD117" s="907"/>
      <c r="BE117" s="907"/>
      <c r="BF117" s="907"/>
      <c r="BG117" s="907"/>
      <c r="BH117" s="907"/>
      <c r="BI117" s="907"/>
      <c r="BJ117" s="907"/>
      <c r="BK117" s="907"/>
      <c r="BL117" s="907"/>
      <c r="BM117" s="907"/>
      <c r="BN117" s="907"/>
      <c r="BO117" s="907"/>
      <c r="BP117" s="908"/>
      <c r="BQ117" s="851" t="s">
        <v>206</v>
      </c>
      <c r="BR117" s="852"/>
      <c r="BS117" s="852"/>
      <c r="BT117" s="852"/>
      <c r="BU117" s="852"/>
      <c r="BV117" s="852" t="s">
        <v>206</v>
      </c>
      <c r="BW117" s="852"/>
      <c r="BX117" s="852"/>
      <c r="BY117" s="852"/>
      <c r="BZ117" s="852"/>
      <c r="CA117" s="852" t="s">
        <v>206</v>
      </c>
      <c r="CB117" s="852"/>
      <c r="CC117" s="852"/>
      <c r="CD117" s="852"/>
      <c r="CE117" s="852"/>
      <c r="CF117" s="909" t="s">
        <v>206</v>
      </c>
      <c r="CG117" s="910"/>
      <c r="CH117" s="910"/>
      <c r="CI117" s="910"/>
      <c r="CJ117" s="910"/>
      <c r="CK117" s="921"/>
      <c r="CL117" s="763"/>
      <c r="CM117" s="847" t="s">
        <v>342</v>
      </c>
      <c r="CN117" s="783"/>
      <c r="CO117" s="783"/>
      <c r="CP117" s="783"/>
      <c r="CQ117" s="783"/>
      <c r="CR117" s="783"/>
      <c r="CS117" s="783"/>
      <c r="CT117" s="783"/>
      <c r="CU117" s="783"/>
      <c r="CV117" s="783"/>
      <c r="CW117" s="783"/>
      <c r="CX117" s="783"/>
      <c r="CY117" s="783"/>
      <c r="CZ117" s="783"/>
      <c r="DA117" s="783"/>
      <c r="DB117" s="783"/>
      <c r="DC117" s="783"/>
      <c r="DD117" s="783"/>
      <c r="DE117" s="783"/>
      <c r="DF117" s="784"/>
      <c r="DG117" s="771" t="s">
        <v>206</v>
      </c>
      <c r="DH117" s="772"/>
      <c r="DI117" s="772"/>
      <c r="DJ117" s="772"/>
      <c r="DK117" s="773"/>
      <c r="DL117" s="774" t="s">
        <v>206</v>
      </c>
      <c r="DM117" s="772"/>
      <c r="DN117" s="772"/>
      <c r="DO117" s="772"/>
      <c r="DP117" s="773"/>
      <c r="DQ117" s="774" t="s">
        <v>206</v>
      </c>
      <c r="DR117" s="772"/>
      <c r="DS117" s="772"/>
      <c r="DT117" s="772"/>
      <c r="DU117" s="773"/>
      <c r="DV117" s="848" t="s">
        <v>206</v>
      </c>
      <c r="DW117" s="849"/>
      <c r="DX117" s="849"/>
      <c r="DY117" s="849"/>
      <c r="DZ117" s="850"/>
    </row>
    <row r="118" spans="1:130" s="52" customFormat="1" ht="26.25" customHeight="1" x14ac:dyDescent="0.15">
      <c r="A118" s="778" t="s">
        <v>107</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14</v>
      </c>
      <c r="AB118" s="779"/>
      <c r="AC118" s="779"/>
      <c r="AD118" s="779"/>
      <c r="AE118" s="780"/>
      <c r="AF118" s="781" t="s">
        <v>442</v>
      </c>
      <c r="AG118" s="779"/>
      <c r="AH118" s="779"/>
      <c r="AI118" s="779"/>
      <c r="AJ118" s="780"/>
      <c r="AK118" s="781" t="s">
        <v>392</v>
      </c>
      <c r="AL118" s="779"/>
      <c r="AM118" s="779"/>
      <c r="AN118" s="779"/>
      <c r="AO118" s="780"/>
      <c r="AP118" s="781" t="s">
        <v>480</v>
      </c>
      <c r="AQ118" s="779"/>
      <c r="AR118" s="779"/>
      <c r="AS118" s="779"/>
      <c r="AT118" s="782"/>
      <c r="AU118" s="916"/>
      <c r="AV118" s="917"/>
      <c r="AW118" s="917"/>
      <c r="AX118" s="917"/>
      <c r="AY118" s="917"/>
      <c r="AZ118" s="855" t="s">
        <v>494</v>
      </c>
      <c r="BA118" s="856"/>
      <c r="BB118" s="856"/>
      <c r="BC118" s="856"/>
      <c r="BD118" s="856"/>
      <c r="BE118" s="856"/>
      <c r="BF118" s="856"/>
      <c r="BG118" s="856"/>
      <c r="BH118" s="856"/>
      <c r="BI118" s="856"/>
      <c r="BJ118" s="856"/>
      <c r="BK118" s="856"/>
      <c r="BL118" s="856"/>
      <c r="BM118" s="856"/>
      <c r="BN118" s="856"/>
      <c r="BO118" s="856"/>
      <c r="BP118" s="857"/>
      <c r="BQ118" s="884" t="s">
        <v>206</v>
      </c>
      <c r="BR118" s="885"/>
      <c r="BS118" s="885"/>
      <c r="BT118" s="885"/>
      <c r="BU118" s="885"/>
      <c r="BV118" s="885" t="s">
        <v>206</v>
      </c>
      <c r="BW118" s="885"/>
      <c r="BX118" s="885"/>
      <c r="BY118" s="885"/>
      <c r="BZ118" s="885"/>
      <c r="CA118" s="885" t="s">
        <v>206</v>
      </c>
      <c r="CB118" s="885"/>
      <c r="CC118" s="885"/>
      <c r="CD118" s="885"/>
      <c r="CE118" s="885"/>
      <c r="CF118" s="909" t="s">
        <v>206</v>
      </c>
      <c r="CG118" s="910"/>
      <c r="CH118" s="910"/>
      <c r="CI118" s="910"/>
      <c r="CJ118" s="910"/>
      <c r="CK118" s="921"/>
      <c r="CL118" s="763"/>
      <c r="CM118" s="847" t="s">
        <v>495</v>
      </c>
      <c r="CN118" s="783"/>
      <c r="CO118" s="783"/>
      <c r="CP118" s="783"/>
      <c r="CQ118" s="783"/>
      <c r="CR118" s="783"/>
      <c r="CS118" s="783"/>
      <c r="CT118" s="783"/>
      <c r="CU118" s="783"/>
      <c r="CV118" s="783"/>
      <c r="CW118" s="783"/>
      <c r="CX118" s="783"/>
      <c r="CY118" s="783"/>
      <c r="CZ118" s="783"/>
      <c r="DA118" s="783"/>
      <c r="DB118" s="783"/>
      <c r="DC118" s="783"/>
      <c r="DD118" s="783"/>
      <c r="DE118" s="783"/>
      <c r="DF118" s="784"/>
      <c r="DG118" s="771" t="s">
        <v>206</v>
      </c>
      <c r="DH118" s="772"/>
      <c r="DI118" s="772"/>
      <c r="DJ118" s="772"/>
      <c r="DK118" s="773"/>
      <c r="DL118" s="774" t="s">
        <v>206</v>
      </c>
      <c r="DM118" s="772"/>
      <c r="DN118" s="772"/>
      <c r="DO118" s="772"/>
      <c r="DP118" s="773"/>
      <c r="DQ118" s="774" t="s">
        <v>206</v>
      </c>
      <c r="DR118" s="772"/>
      <c r="DS118" s="772"/>
      <c r="DT118" s="772"/>
      <c r="DU118" s="773"/>
      <c r="DV118" s="848" t="s">
        <v>206</v>
      </c>
      <c r="DW118" s="849"/>
      <c r="DX118" s="849"/>
      <c r="DY118" s="849"/>
      <c r="DZ118" s="850"/>
    </row>
    <row r="119" spans="1:130" s="52" customFormat="1" ht="26.25" customHeight="1" x14ac:dyDescent="0.15">
      <c r="A119" s="760" t="s">
        <v>387</v>
      </c>
      <c r="B119" s="761"/>
      <c r="C119" s="875" t="s">
        <v>482</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815" t="s">
        <v>206</v>
      </c>
      <c r="AB119" s="816"/>
      <c r="AC119" s="816"/>
      <c r="AD119" s="816"/>
      <c r="AE119" s="817"/>
      <c r="AF119" s="818" t="s">
        <v>206</v>
      </c>
      <c r="AG119" s="816"/>
      <c r="AH119" s="816"/>
      <c r="AI119" s="816"/>
      <c r="AJ119" s="817"/>
      <c r="AK119" s="818" t="s">
        <v>206</v>
      </c>
      <c r="AL119" s="816"/>
      <c r="AM119" s="816"/>
      <c r="AN119" s="816"/>
      <c r="AO119" s="817"/>
      <c r="AP119" s="911" t="s">
        <v>206</v>
      </c>
      <c r="AQ119" s="912"/>
      <c r="AR119" s="912"/>
      <c r="AS119" s="912"/>
      <c r="AT119" s="913"/>
      <c r="AU119" s="918"/>
      <c r="AV119" s="919"/>
      <c r="AW119" s="919"/>
      <c r="AX119" s="919"/>
      <c r="AY119" s="919"/>
      <c r="AZ119" s="73" t="s">
        <v>278</v>
      </c>
      <c r="BA119" s="73"/>
      <c r="BB119" s="73"/>
      <c r="BC119" s="73"/>
      <c r="BD119" s="73"/>
      <c r="BE119" s="73"/>
      <c r="BF119" s="73"/>
      <c r="BG119" s="73"/>
      <c r="BH119" s="73"/>
      <c r="BI119" s="73"/>
      <c r="BJ119" s="73"/>
      <c r="BK119" s="73"/>
      <c r="BL119" s="73"/>
      <c r="BM119" s="73"/>
      <c r="BN119" s="73"/>
      <c r="BO119" s="888" t="s">
        <v>174</v>
      </c>
      <c r="BP119" s="889"/>
      <c r="BQ119" s="884">
        <v>8392822</v>
      </c>
      <c r="BR119" s="885"/>
      <c r="BS119" s="885"/>
      <c r="BT119" s="885"/>
      <c r="BU119" s="885"/>
      <c r="BV119" s="885">
        <v>9158959</v>
      </c>
      <c r="BW119" s="885"/>
      <c r="BX119" s="885"/>
      <c r="BY119" s="885"/>
      <c r="BZ119" s="885"/>
      <c r="CA119" s="885">
        <v>9450723</v>
      </c>
      <c r="CB119" s="885"/>
      <c r="CC119" s="885"/>
      <c r="CD119" s="885"/>
      <c r="CE119" s="885"/>
      <c r="CF119" s="737"/>
      <c r="CG119" s="738"/>
      <c r="CH119" s="738"/>
      <c r="CI119" s="738"/>
      <c r="CJ119" s="892"/>
      <c r="CK119" s="922"/>
      <c r="CL119" s="765"/>
      <c r="CM119" s="855" t="s">
        <v>496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95" t="s">
        <v>206</v>
      </c>
      <c r="DH119" s="796"/>
      <c r="DI119" s="796"/>
      <c r="DJ119" s="796"/>
      <c r="DK119" s="797"/>
      <c r="DL119" s="798" t="s">
        <v>206</v>
      </c>
      <c r="DM119" s="796"/>
      <c r="DN119" s="796"/>
      <c r="DO119" s="796"/>
      <c r="DP119" s="797"/>
      <c r="DQ119" s="798" t="s">
        <v>206</v>
      </c>
      <c r="DR119" s="796"/>
      <c r="DS119" s="796"/>
      <c r="DT119" s="796"/>
      <c r="DU119" s="797"/>
      <c r="DV119" s="872" t="s">
        <v>206</v>
      </c>
      <c r="DW119" s="873"/>
      <c r="DX119" s="873"/>
      <c r="DY119" s="873"/>
      <c r="DZ119" s="874"/>
    </row>
    <row r="120" spans="1:130" s="52" customFormat="1" ht="26.25" customHeight="1" x14ac:dyDescent="0.15">
      <c r="A120" s="762"/>
      <c r="B120" s="763"/>
      <c r="C120" s="847" t="s">
        <v>140</v>
      </c>
      <c r="D120" s="783"/>
      <c r="E120" s="783"/>
      <c r="F120" s="783"/>
      <c r="G120" s="783"/>
      <c r="H120" s="783"/>
      <c r="I120" s="783"/>
      <c r="J120" s="783"/>
      <c r="K120" s="783"/>
      <c r="L120" s="783"/>
      <c r="M120" s="783"/>
      <c r="N120" s="783"/>
      <c r="O120" s="783"/>
      <c r="P120" s="783"/>
      <c r="Q120" s="783"/>
      <c r="R120" s="783"/>
      <c r="S120" s="783"/>
      <c r="T120" s="783"/>
      <c r="U120" s="783"/>
      <c r="V120" s="783"/>
      <c r="W120" s="783"/>
      <c r="X120" s="783"/>
      <c r="Y120" s="783"/>
      <c r="Z120" s="784"/>
      <c r="AA120" s="771" t="s">
        <v>206</v>
      </c>
      <c r="AB120" s="772"/>
      <c r="AC120" s="772"/>
      <c r="AD120" s="772"/>
      <c r="AE120" s="773"/>
      <c r="AF120" s="774" t="s">
        <v>206</v>
      </c>
      <c r="AG120" s="772"/>
      <c r="AH120" s="772"/>
      <c r="AI120" s="772"/>
      <c r="AJ120" s="773"/>
      <c r="AK120" s="774" t="s">
        <v>206</v>
      </c>
      <c r="AL120" s="772"/>
      <c r="AM120" s="772"/>
      <c r="AN120" s="772"/>
      <c r="AO120" s="773"/>
      <c r="AP120" s="848" t="s">
        <v>206</v>
      </c>
      <c r="AQ120" s="849"/>
      <c r="AR120" s="849"/>
      <c r="AS120" s="849"/>
      <c r="AT120" s="850"/>
      <c r="AU120" s="893" t="s">
        <v>486</v>
      </c>
      <c r="AV120" s="894"/>
      <c r="AW120" s="894"/>
      <c r="AX120" s="894"/>
      <c r="AY120" s="895"/>
      <c r="AZ120" s="875" t="s">
        <v>220</v>
      </c>
      <c r="BA120" s="823"/>
      <c r="BB120" s="823"/>
      <c r="BC120" s="823"/>
      <c r="BD120" s="823"/>
      <c r="BE120" s="823"/>
      <c r="BF120" s="823"/>
      <c r="BG120" s="823"/>
      <c r="BH120" s="823"/>
      <c r="BI120" s="823"/>
      <c r="BJ120" s="823"/>
      <c r="BK120" s="823"/>
      <c r="BL120" s="823"/>
      <c r="BM120" s="823"/>
      <c r="BN120" s="823"/>
      <c r="BO120" s="823"/>
      <c r="BP120" s="824"/>
      <c r="BQ120" s="876">
        <v>9770469</v>
      </c>
      <c r="BR120" s="877"/>
      <c r="BS120" s="877"/>
      <c r="BT120" s="877"/>
      <c r="BU120" s="877"/>
      <c r="BV120" s="877">
        <v>9072728</v>
      </c>
      <c r="BW120" s="877"/>
      <c r="BX120" s="877"/>
      <c r="BY120" s="877"/>
      <c r="BZ120" s="877"/>
      <c r="CA120" s="877">
        <v>9246402</v>
      </c>
      <c r="CB120" s="877"/>
      <c r="CC120" s="877"/>
      <c r="CD120" s="877"/>
      <c r="CE120" s="877"/>
      <c r="CF120" s="901">
        <v>377.1</v>
      </c>
      <c r="CG120" s="902"/>
      <c r="CH120" s="902"/>
      <c r="CI120" s="902"/>
      <c r="CJ120" s="902"/>
      <c r="CK120" s="880" t="s">
        <v>275</v>
      </c>
      <c r="CL120" s="839"/>
      <c r="CM120" s="839"/>
      <c r="CN120" s="839"/>
      <c r="CO120" s="840"/>
      <c r="CP120" s="903" t="s">
        <v>54</v>
      </c>
      <c r="CQ120" s="904"/>
      <c r="CR120" s="904"/>
      <c r="CS120" s="904"/>
      <c r="CT120" s="904"/>
      <c r="CU120" s="904"/>
      <c r="CV120" s="904"/>
      <c r="CW120" s="904"/>
      <c r="CX120" s="904"/>
      <c r="CY120" s="904"/>
      <c r="CZ120" s="904"/>
      <c r="DA120" s="904"/>
      <c r="DB120" s="904"/>
      <c r="DC120" s="904"/>
      <c r="DD120" s="904"/>
      <c r="DE120" s="904"/>
      <c r="DF120" s="905"/>
      <c r="DG120" s="876">
        <v>808043</v>
      </c>
      <c r="DH120" s="877"/>
      <c r="DI120" s="877"/>
      <c r="DJ120" s="877"/>
      <c r="DK120" s="877"/>
      <c r="DL120" s="877">
        <v>737618</v>
      </c>
      <c r="DM120" s="877"/>
      <c r="DN120" s="877"/>
      <c r="DO120" s="877"/>
      <c r="DP120" s="877"/>
      <c r="DQ120" s="877">
        <v>653760</v>
      </c>
      <c r="DR120" s="877"/>
      <c r="DS120" s="877"/>
      <c r="DT120" s="877"/>
      <c r="DU120" s="877"/>
      <c r="DV120" s="878">
        <v>26.7</v>
      </c>
      <c r="DW120" s="878"/>
      <c r="DX120" s="878"/>
      <c r="DY120" s="878"/>
      <c r="DZ120" s="879"/>
    </row>
    <row r="121" spans="1:130" s="52" customFormat="1" ht="26.25" customHeight="1" x14ac:dyDescent="0.15">
      <c r="A121" s="762"/>
      <c r="B121" s="763"/>
      <c r="C121" s="906" t="s">
        <v>142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771">
        <v>5479</v>
      </c>
      <c r="AB121" s="772"/>
      <c r="AC121" s="772"/>
      <c r="AD121" s="772"/>
      <c r="AE121" s="773"/>
      <c r="AF121" s="774">
        <v>5479</v>
      </c>
      <c r="AG121" s="772"/>
      <c r="AH121" s="772"/>
      <c r="AI121" s="772"/>
      <c r="AJ121" s="773"/>
      <c r="AK121" s="774">
        <v>5479</v>
      </c>
      <c r="AL121" s="772"/>
      <c r="AM121" s="772"/>
      <c r="AN121" s="772"/>
      <c r="AO121" s="773"/>
      <c r="AP121" s="848">
        <v>0.2</v>
      </c>
      <c r="AQ121" s="849"/>
      <c r="AR121" s="849"/>
      <c r="AS121" s="849"/>
      <c r="AT121" s="850"/>
      <c r="AU121" s="896"/>
      <c r="AV121" s="897"/>
      <c r="AW121" s="897"/>
      <c r="AX121" s="897"/>
      <c r="AY121" s="898"/>
      <c r="AZ121" s="847" t="s">
        <v>497</v>
      </c>
      <c r="BA121" s="783"/>
      <c r="BB121" s="783"/>
      <c r="BC121" s="783"/>
      <c r="BD121" s="783"/>
      <c r="BE121" s="783"/>
      <c r="BF121" s="783"/>
      <c r="BG121" s="783"/>
      <c r="BH121" s="783"/>
      <c r="BI121" s="783"/>
      <c r="BJ121" s="783"/>
      <c r="BK121" s="783"/>
      <c r="BL121" s="783"/>
      <c r="BM121" s="783"/>
      <c r="BN121" s="783"/>
      <c r="BO121" s="783"/>
      <c r="BP121" s="784"/>
      <c r="BQ121" s="851" t="s">
        <v>206</v>
      </c>
      <c r="BR121" s="852"/>
      <c r="BS121" s="852"/>
      <c r="BT121" s="852"/>
      <c r="BU121" s="852"/>
      <c r="BV121" s="852" t="s">
        <v>206</v>
      </c>
      <c r="BW121" s="852"/>
      <c r="BX121" s="852"/>
      <c r="BY121" s="852"/>
      <c r="BZ121" s="852"/>
      <c r="CA121" s="852" t="s">
        <v>206</v>
      </c>
      <c r="CB121" s="852"/>
      <c r="CC121" s="852"/>
      <c r="CD121" s="852"/>
      <c r="CE121" s="852"/>
      <c r="CF121" s="909" t="s">
        <v>206</v>
      </c>
      <c r="CG121" s="910"/>
      <c r="CH121" s="910"/>
      <c r="CI121" s="910"/>
      <c r="CJ121" s="910"/>
      <c r="CK121" s="881"/>
      <c r="CL121" s="842"/>
      <c r="CM121" s="842"/>
      <c r="CN121" s="842"/>
      <c r="CO121" s="843"/>
      <c r="CP121" s="869" t="s">
        <v>43</v>
      </c>
      <c r="CQ121" s="870"/>
      <c r="CR121" s="870"/>
      <c r="CS121" s="870"/>
      <c r="CT121" s="870"/>
      <c r="CU121" s="870"/>
      <c r="CV121" s="870"/>
      <c r="CW121" s="870"/>
      <c r="CX121" s="870"/>
      <c r="CY121" s="870"/>
      <c r="CZ121" s="870"/>
      <c r="DA121" s="870"/>
      <c r="DB121" s="870"/>
      <c r="DC121" s="870"/>
      <c r="DD121" s="870"/>
      <c r="DE121" s="870"/>
      <c r="DF121" s="871"/>
      <c r="DG121" s="851">
        <v>425023</v>
      </c>
      <c r="DH121" s="852"/>
      <c r="DI121" s="852"/>
      <c r="DJ121" s="852"/>
      <c r="DK121" s="852"/>
      <c r="DL121" s="852">
        <v>397683</v>
      </c>
      <c r="DM121" s="852"/>
      <c r="DN121" s="852"/>
      <c r="DO121" s="852"/>
      <c r="DP121" s="852"/>
      <c r="DQ121" s="852">
        <v>375164</v>
      </c>
      <c r="DR121" s="852"/>
      <c r="DS121" s="852"/>
      <c r="DT121" s="852"/>
      <c r="DU121" s="852"/>
      <c r="DV121" s="853">
        <v>15.3</v>
      </c>
      <c r="DW121" s="853"/>
      <c r="DX121" s="853"/>
      <c r="DY121" s="853"/>
      <c r="DZ121" s="854"/>
    </row>
    <row r="122" spans="1:130" s="52" customFormat="1" ht="26.25" customHeight="1" x14ac:dyDescent="0.15">
      <c r="A122" s="762"/>
      <c r="B122" s="763"/>
      <c r="C122" s="847" t="s">
        <v>491</v>
      </c>
      <c r="D122" s="783"/>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4"/>
      <c r="AA122" s="771" t="s">
        <v>206</v>
      </c>
      <c r="AB122" s="772"/>
      <c r="AC122" s="772"/>
      <c r="AD122" s="772"/>
      <c r="AE122" s="773"/>
      <c r="AF122" s="774" t="s">
        <v>206</v>
      </c>
      <c r="AG122" s="772"/>
      <c r="AH122" s="772"/>
      <c r="AI122" s="772"/>
      <c r="AJ122" s="773"/>
      <c r="AK122" s="774" t="s">
        <v>206</v>
      </c>
      <c r="AL122" s="772"/>
      <c r="AM122" s="772"/>
      <c r="AN122" s="772"/>
      <c r="AO122" s="773"/>
      <c r="AP122" s="848" t="s">
        <v>206</v>
      </c>
      <c r="AQ122" s="849"/>
      <c r="AR122" s="849"/>
      <c r="AS122" s="849"/>
      <c r="AT122" s="850"/>
      <c r="AU122" s="896"/>
      <c r="AV122" s="897"/>
      <c r="AW122" s="897"/>
      <c r="AX122" s="897"/>
      <c r="AY122" s="898"/>
      <c r="AZ122" s="855" t="s">
        <v>499</v>
      </c>
      <c r="BA122" s="856"/>
      <c r="BB122" s="856"/>
      <c r="BC122" s="856"/>
      <c r="BD122" s="856"/>
      <c r="BE122" s="856"/>
      <c r="BF122" s="856"/>
      <c r="BG122" s="856"/>
      <c r="BH122" s="856"/>
      <c r="BI122" s="856"/>
      <c r="BJ122" s="856"/>
      <c r="BK122" s="856"/>
      <c r="BL122" s="856"/>
      <c r="BM122" s="856"/>
      <c r="BN122" s="856"/>
      <c r="BO122" s="856"/>
      <c r="BP122" s="857"/>
      <c r="BQ122" s="884">
        <v>7015889</v>
      </c>
      <c r="BR122" s="885"/>
      <c r="BS122" s="885"/>
      <c r="BT122" s="885"/>
      <c r="BU122" s="885"/>
      <c r="BV122" s="885">
        <v>7380332</v>
      </c>
      <c r="BW122" s="885"/>
      <c r="BX122" s="885"/>
      <c r="BY122" s="885"/>
      <c r="BZ122" s="885"/>
      <c r="CA122" s="885">
        <v>7530153</v>
      </c>
      <c r="CB122" s="885"/>
      <c r="CC122" s="885"/>
      <c r="CD122" s="885"/>
      <c r="CE122" s="885"/>
      <c r="CF122" s="886">
        <v>307.10000000000002</v>
      </c>
      <c r="CG122" s="887"/>
      <c r="CH122" s="887"/>
      <c r="CI122" s="887"/>
      <c r="CJ122" s="887"/>
      <c r="CK122" s="881"/>
      <c r="CL122" s="842"/>
      <c r="CM122" s="842"/>
      <c r="CN122" s="842"/>
      <c r="CO122" s="843"/>
      <c r="CP122" s="869" t="s">
        <v>472</v>
      </c>
      <c r="CQ122" s="870"/>
      <c r="CR122" s="870"/>
      <c r="CS122" s="870"/>
      <c r="CT122" s="870"/>
      <c r="CU122" s="870"/>
      <c r="CV122" s="870"/>
      <c r="CW122" s="870"/>
      <c r="CX122" s="870"/>
      <c r="CY122" s="870"/>
      <c r="CZ122" s="870"/>
      <c r="DA122" s="870"/>
      <c r="DB122" s="870"/>
      <c r="DC122" s="870"/>
      <c r="DD122" s="870"/>
      <c r="DE122" s="870"/>
      <c r="DF122" s="871"/>
      <c r="DG122" s="851">
        <v>169913</v>
      </c>
      <c r="DH122" s="852"/>
      <c r="DI122" s="852"/>
      <c r="DJ122" s="852"/>
      <c r="DK122" s="852"/>
      <c r="DL122" s="852">
        <v>156161</v>
      </c>
      <c r="DM122" s="852"/>
      <c r="DN122" s="852"/>
      <c r="DO122" s="852"/>
      <c r="DP122" s="852"/>
      <c r="DQ122" s="852">
        <v>142973</v>
      </c>
      <c r="DR122" s="852"/>
      <c r="DS122" s="852"/>
      <c r="DT122" s="852"/>
      <c r="DU122" s="852"/>
      <c r="DV122" s="853">
        <v>5.8</v>
      </c>
      <c r="DW122" s="853"/>
      <c r="DX122" s="853"/>
      <c r="DY122" s="853"/>
      <c r="DZ122" s="854"/>
    </row>
    <row r="123" spans="1:130" s="52" customFormat="1" ht="26.25" customHeight="1" x14ac:dyDescent="0.15">
      <c r="A123" s="762"/>
      <c r="B123" s="763"/>
      <c r="C123" s="847" t="s">
        <v>492</v>
      </c>
      <c r="D123" s="783"/>
      <c r="E123" s="783"/>
      <c r="F123" s="783"/>
      <c r="G123" s="783"/>
      <c r="H123" s="783"/>
      <c r="I123" s="783"/>
      <c r="J123" s="783"/>
      <c r="K123" s="783"/>
      <c r="L123" s="783"/>
      <c r="M123" s="783"/>
      <c r="N123" s="783"/>
      <c r="O123" s="783"/>
      <c r="P123" s="783"/>
      <c r="Q123" s="783"/>
      <c r="R123" s="783"/>
      <c r="S123" s="783"/>
      <c r="T123" s="783"/>
      <c r="U123" s="783"/>
      <c r="V123" s="783"/>
      <c r="W123" s="783"/>
      <c r="X123" s="783"/>
      <c r="Y123" s="783"/>
      <c r="Z123" s="784"/>
      <c r="AA123" s="771" t="s">
        <v>206</v>
      </c>
      <c r="AB123" s="772"/>
      <c r="AC123" s="772"/>
      <c r="AD123" s="772"/>
      <c r="AE123" s="773"/>
      <c r="AF123" s="774" t="s">
        <v>206</v>
      </c>
      <c r="AG123" s="772"/>
      <c r="AH123" s="772"/>
      <c r="AI123" s="772"/>
      <c r="AJ123" s="773"/>
      <c r="AK123" s="774" t="s">
        <v>206</v>
      </c>
      <c r="AL123" s="772"/>
      <c r="AM123" s="772"/>
      <c r="AN123" s="772"/>
      <c r="AO123" s="773"/>
      <c r="AP123" s="848" t="s">
        <v>206</v>
      </c>
      <c r="AQ123" s="849"/>
      <c r="AR123" s="849"/>
      <c r="AS123" s="849"/>
      <c r="AT123" s="850"/>
      <c r="AU123" s="899"/>
      <c r="AV123" s="900"/>
      <c r="AW123" s="900"/>
      <c r="AX123" s="900"/>
      <c r="AY123" s="900"/>
      <c r="AZ123" s="73" t="s">
        <v>278</v>
      </c>
      <c r="BA123" s="73"/>
      <c r="BB123" s="73"/>
      <c r="BC123" s="73"/>
      <c r="BD123" s="73"/>
      <c r="BE123" s="73"/>
      <c r="BF123" s="73"/>
      <c r="BG123" s="73"/>
      <c r="BH123" s="73"/>
      <c r="BI123" s="73"/>
      <c r="BJ123" s="73"/>
      <c r="BK123" s="73"/>
      <c r="BL123" s="73"/>
      <c r="BM123" s="73"/>
      <c r="BN123" s="73"/>
      <c r="BO123" s="888" t="s">
        <v>500</v>
      </c>
      <c r="BP123" s="889"/>
      <c r="BQ123" s="890">
        <v>16786358</v>
      </c>
      <c r="BR123" s="891"/>
      <c r="BS123" s="891"/>
      <c r="BT123" s="891"/>
      <c r="BU123" s="891"/>
      <c r="BV123" s="891">
        <v>16453060</v>
      </c>
      <c r="BW123" s="891"/>
      <c r="BX123" s="891"/>
      <c r="BY123" s="891"/>
      <c r="BZ123" s="891"/>
      <c r="CA123" s="891">
        <v>16776555</v>
      </c>
      <c r="CB123" s="891"/>
      <c r="CC123" s="891"/>
      <c r="CD123" s="891"/>
      <c r="CE123" s="891"/>
      <c r="CF123" s="737"/>
      <c r="CG123" s="738"/>
      <c r="CH123" s="738"/>
      <c r="CI123" s="738"/>
      <c r="CJ123" s="892"/>
      <c r="CK123" s="881"/>
      <c r="CL123" s="842"/>
      <c r="CM123" s="842"/>
      <c r="CN123" s="842"/>
      <c r="CO123" s="843"/>
      <c r="CP123" s="869" t="s">
        <v>470</v>
      </c>
      <c r="CQ123" s="870"/>
      <c r="CR123" s="870"/>
      <c r="CS123" s="870"/>
      <c r="CT123" s="870"/>
      <c r="CU123" s="870"/>
      <c r="CV123" s="870"/>
      <c r="CW123" s="870"/>
      <c r="CX123" s="870"/>
      <c r="CY123" s="870"/>
      <c r="CZ123" s="870"/>
      <c r="DA123" s="870"/>
      <c r="DB123" s="870"/>
      <c r="DC123" s="870"/>
      <c r="DD123" s="870"/>
      <c r="DE123" s="870"/>
      <c r="DF123" s="871"/>
      <c r="DG123" s="771">
        <v>190104</v>
      </c>
      <c r="DH123" s="772"/>
      <c r="DI123" s="772"/>
      <c r="DJ123" s="772"/>
      <c r="DK123" s="773"/>
      <c r="DL123" s="774">
        <v>154371</v>
      </c>
      <c r="DM123" s="772"/>
      <c r="DN123" s="772"/>
      <c r="DO123" s="772"/>
      <c r="DP123" s="773"/>
      <c r="DQ123" s="774">
        <v>121497</v>
      </c>
      <c r="DR123" s="772"/>
      <c r="DS123" s="772"/>
      <c r="DT123" s="772"/>
      <c r="DU123" s="773"/>
      <c r="DV123" s="848">
        <v>5</v>
      </c>
      <c r="DW123" s="849"/>
      <c r="DX123" s="849"/>
      <c r="DY123" s="849"/>
      <c r="DZ123" s="850"/>
    </row>
    <row r="124" spans="1:130" s="52" customFormat="1" ht="26.25" customHeight="1" x14ac:dyDescent="0.15">
      <c r="A124" s="762"/>
      <c r="B124" s="763"/>
      <c r="C124" s="847" t="s">
        <v>342</v>
      </c>
      <c r="D124" s="783"/>
      <c r="E124" s="783"/>
      <c r="F124" s="783"/>
      <c r="G124" s="783"/>
      <c r="H124" s="783"/>
      <c r="I124" s="783"/>
      <c r="J124" s="783"/>
      <c r="K124" s="783"/>
      <c r="L124" s="783"/>
      <c r="M124" s="783"/>
      <c r="N124" s="783"/>
      <c r="O124" s="783"/>
      <c r="P124" s="783"/>
      <c r="Q124" s="783"/>
      <c r="R124" s="783"/>
      <c r="S124" s="783"/>
      <c r="T124" s="783"/>
      <c r="U124" s="783"/>
      <c r="V124" s="783"/>
      <c r="W124" s="783"/>
      <c r="X124" s="783"/>
      <c r="Y124" s="783"/>
      <c r="Z124" s="784"/>
      <c r="AA124" s="771" t="s">
        <v>206</v>
      </c>
      <c r="AB124" s="772"/>
      <c r="AC124" s="772"/>
      <c r="AD124" s="772"/>
      <c r="AE124" s="773"/>
      <c r="AF124" s="774" t="s">
        <v>206</v>
      </c>
      <c r="AG124" s="772"/>
      <c r="AH124" s="772"/>
      <c r="AI124" s="772"/>
      <c r="AJ124" s="773"/>
      <c r="AK124" s="774" t="s">
        <v>206</v>
      </c>
      <c r="AL124" s="772"/>
      <c r="AM124" s="772"/>
      <c r="AN124" s="772"/>
      <c r="AO124" s="773"/>
      <c r="AP124" s="848" t="s">
        <v>206</v>
      </c>
      <c r="AQ124" s="849"/>
      <c r="AR124" s="849"/>
      <c r="AS124" s="849"/>
      <c r="AT124" s="850"/>
      <c r="AU124" s="863" t="s">
        <v>501</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t="s">
        <v>206</v>
      </c>
      <c r="BR124" s="867"/>
      <c r="BS124" s="867"/>
      <c r="BT124" s="867"/>
      <c r="BU124" s="867"/>
      <c r="BV124" s="867" t="s">
        <v>206</v>
      </c>
      <c r="BW124" s="867"/>
      <c r="BX124" s="867"/>
      <c r="BY124" s="867"/>
      <c r="BZ124" s="867"/>
      <c r="CA124" s="867" t="s">
        <v>206</v>
      </c>
      <c r="CB124" s="867"/>
      <c r="CC124" s="867"/>
      <c r="CD124" s="867"/>
      <c r="CE124" s="867"/>
      <c r="CF124" s="745"/>
      <c r="CG124" s="746"/>
      <c r="CH124" s="746"/>
      <c r="CI124" s="746"/>
      <c r="CJ124" s="868"/>
      <c r="CK124" s="882"/>
      <c r="CL124" s="882"/>
      <c r="CM124" s="882"/>
      <c r="CN124" s="882"/>
      <c r="CO124" s="883"/>
      <c r="CP124" s="869" t="s">
        <v>502</v>
      </c>
      <c r="CQ124" s="870"/>
      <c r="CR124" s="870"/>
      <c r="CS124" s="870"/>
      <c r="CT124" s="870"/>
      <c r="CU124" s="870"/>
      <c r="CV124" s="870"/>
      <c r="CW124" s="870"/>
      <c r="CX124" s="870"/>
      <c r="CY124" s="870"/>
      <c r="CZ124" s="870"/>
      <c r="DA124" s="870"/>
      <c r="DB124" s="870"/>
      <c r="DC124" s="870"/>
      <c r="DD124" s="870"/>
      <c r="DE124" s="870"/>
      <c r="DF124" s="871"/>
      <c r="DG124" s="795" t="s">
        <v>206</v>
      </c>
      <c r="DH124" s="796"/>
      <c r="DI124" s="796"/>
      <c r="DJ124" s="796"/>
      <c r="DK124" s="797"/>
      <c r="DL124" s="798" t="s">
        <v>206</v>
      </c>
      <c r="DM124" s="796"/>
      <c r="DN124" s="796"/>
      <c r="DO124" s="796"/>
      <c r="DP124" s="797"/>
      <c r="DQ124" s="798" t="s">
        <v>206</v>
      </c>
      <c r="DR124" s="796"/>
      <c r="DS124" s="796"/>
      <c r="DT124" s="796"/>
      <c r="DU124" s="797"/>
      <c r="DV124" s="872" t="s">
        <v>206</v>
      </c>
      <c r="DW124" s="873"/>
      <c r="DX124" s="873"/>
      <c r="DY124" s="873"/>
      <c r="DZ124" s="874"/>
    </row>
    <row r="125" spans="1:130" s="52" customFormat="1" ht="26.25" customHeight="1" x14ac:dyDescent="0.15">
      <c r="A125" s="762"/>
      <c r="B125" s="763"/>
      <c r="C125" s="847" t="s">
        <v>495</v>
      </c>
      <c r="D125" s="783"/>
      <c r="E125" s="783"/>
      <c r="F125" s="783"/>
      <c r="G125" s="783"/>
      <c r="H125" s="783"/>
      <c r="I125" s="783"/>
      <c r="J125" s="783"/>
      <c r="K125" s="783"/>
      <c r="L125" s="783"/>
      <c r="M125" s="783"/>
      <c r="N125" s="783"/>
      <c r="O125" s="783"/>
      <c r="P125" s="783"/>
      <c r="Q125" s="783"/>
      <c r="R125" s="783"/>
      <c r="S125" s="783"/>
      <c r="T125" s="783"/>
      <c r="U125" s="783"/>
      <c r="V125" s="783"/>
      <c r="W125" s="783"/>
      <c r="X125" s="783"/>
      <c r="Y125" s="783"/>
      <c r="Z125" s="784"/>
      <c r="AA125" s="771" t="s">
        <v>206</v>
      </c>
      <c r="AB125" s="772"/>
      <c r="AC125" s="772"/>
      <c r="AD125" s="772"/>
      <c r="AE125" s="773"/>
      <c r="AF125" s="774" t="s">
        <v>206</v>
      </c>
      <c r="AG125" s="772"/>
      <c r="AH125" s="772"/>
      <c r="AI125" s="772"/>
      <c r="AJ125" s="773"/>
      <c r="AK125" s="774" t="s">
        <v>206</v>
      </c>
      <c r="AL125" s="772"/>
      <c r="AM125" s="772"/>
      <c r="AN125" s="772"/>
      <c r="AO125" s="773"/>
      <c r="AP125" s="848" t="s">
        <v>206</v>
      </c>
      <c r="AQ125" s="849"/>
      <c r="AR125" s="849"/>
      <c r="AS125" s="849"/>
      <c r="AT125" s="850"/>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838" t="s">
        <v>503</v>
      </c>
      <c r="CL125" s="839"/>
      <c r="CM125" s="839"/>
      <c r="CN125" s="839"/>
      <c r="CO125" s="840"/>
      <c r="CP125" s="875" t="s">
        <v>146</v>
      </c>
      <c r="CQ125" s="823"/>
      <c r="CR125" s="823"/>
      <c r="CS125" s="823"/>
      <c r="CT125" s="823"/>
      <c r="CU125" s="823"/>
      <c r="CV125" s="823"/>
      <c r="CW125" s="823"/>
      <c r="CX125" s="823"/>
      <c r="CY125" s="823"/>
      <c r="CZ125" s="823"/>
      <c r="DA125" s="823"/>
      <c r="DB125" s="823"/>
      <c r="DC125" s="823"/>
      <c r="DD125" s="823"/>
      <c r="DE125" s="823"/>
      <c r="DF125" s="824"/>
      <c r="DG125" s="876" t="s">
        <v>206</v>
      </c>
      <c r="DH125" s="877"/>
      <c r="DI125" s="877"/>
      <c r="DJ125" s="877"/>
      <c r="DK125" s="877"/>
      <c r="DL125" s="877" t="s">
        <v>206</v>
      </c>
      <c r="DM125" s="877"/>
      <c r="DN125" s="877"/>
      <c r="DO125" s="877"/>
      <c r="DP125" s="877"/>
      <c r="DQ125" s="877" t="s">
        <v>206</v>
      </c>
      <c r="DR125" s="877"/>
      <c r="DS125" s="877"/>
      <c r="DT125" s="877"/>
      <c r="DU125" s="877"/>
      <c r="DV125" s="878" t="s">
        <v>206</v>
      </c>
      <c r="DW125" s="878"/>
      <c r="DX125" s="878"/>
      <c r="DY125" s="878"/>
      <c r="DZ125" s="879"/>
    </row>
    <row r="126" spans="1:130" s="52" customFormat="1" ht="26.25" customHeight="1" x14ac:dyDescent="0.15">
      <c r="A126" s="762"/>
      <c r="B126" s="763"/>
      <c r="C126" s="847" t="s">
        <v>496</v>
      </c>
      <c r="D126" s="783"/>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4"/>
      <c r="AA126" s="771" t="s">
        <v>206</v>
      </c>
      <c r="AB126" s="772"/>
      <c r="AC126" s="772"/>
      <c r="AD126" s="772"/>
      <c r="AE126" s="773"/>
      <c r="AF126" s="774" t="s">
        <v>206</v>
      </c>
      <c r="AG126" s="772"/>
      <c r="AH126" s="772"/>
      <c r="AI126" s="772"/>
      <c r="AJ126" s="773"/>
      <c r="AK126" s="774" t="s">
        <v>206</v>
      </c>
      <c r="AL126" s="772"/>
      <c r="AM126" s="772"/>
      <c r="AN126" s="772"/>
      <c r="AO126" s="773"/>
      <c r="AP126" s="848" t="s">
        <v>206</v>
      </c>
      <c r="AQ126" s="849"/>
      <c r="AR126" s="849"/>
      <c r="AS126" s="849"/>
      <c r="AT126" s="85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841"/>
      <c r="CL126" s="842"/>
      <c r="CM126" s="842"/>
      <c r="CN126" s="842"/>
      <c r="CO126" s="843"/>
      <c r="CP126" s="847" t="s">
        <v>427</v>
      </c>
      <c r="CQ126" s="783"/>
      <c r="CR126" s="783"/>
      <c r="CS126" s="783"/>
      <c r="CT126" s="783"/>
      <c r="CU126" s="783"/>
      <c r="CV126" s="783"/>
      <c r="CW126" s="783"/>
      <c r="CX126" s="783"/>
      <c r="CY126" s="783"/>
      <c r="CZ126" s="783"/>
      <c r="DA126" s="783"/>
      <c r="DB126" s="783"/>
      <c r="DC126" s="783"/>
      <c r="DD126" s="783"/>
      <c r="DE126" s="783"/>
      <c r="DF126" s="784"/>
      <c r="DG126" s="851" t="s">
        <v>206</v>
      </c>
      <c r="DH126" s="852"/>
      <c r="DI126" s="852"/>
      <c r="DJ126" s="852"/>
      <c r="DK126" s="852"/>
      <c r="DL126" s="852" t="s">
        <v>206</v>
      </c>
      <c r="DM126" s="852"/>
      <c r="DN126" s="852"/>
      <c r="DO126" s="852"/>
      <c r="DP126" s="852"/>
      <c r="DQ126" s="852" t="s">
        <v>206</v>
      </c>
      <c r="DR126" s="852"/>
      <c r="DS126" s="852"/>
      <c r="DT126" s="852"/>
      <c r="DU126" s="852"/>
      <c r="DV126" s="853" t="s">
        <v>206</v>
      </c>
      <c r="DW126" s="853"/>
      <c r="DX126" s="853"/>
      <c r="DY126" s="853"/>
      <c r="DZ126" s="854"/>
    </row>
    <row r="127" spans="1:130" s="52" customFormat="1" ht="26.25" customHeight="1" x14ac:dyDescent="0.15">
      <c r="A127" s="764"/>
      <c r="B127" s="765"/>
      <c r="C127" s="855" t="s">
        <v>88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71" t="s">
        <v>206</v>
      </c>
      <c r="AB127" s="772"/>
      <c r="AC127" s="772"/>
      <c r="AD127" s="772"/>
      <c r="AE127" s="773"/>
      <c r="AF127" s="774" t="s">
        <v>206</v>
      </c>
      <c r="AG127" s="772"/>
      <c r="AH127" s="772"/>
      <c r="AI127" s="772"/>
      <c r="AJ127" s="773"/>
      <c r="AK127" s="774" t="s">
        <v>206</v>
      </c>
      <c r="AL127" s="772"/>
      <c r="AM127" s="772"/>
      <c r="AN127" s="772"/>
      <c r="AO127" s="773"/>
      <c r="AP127" s="848" t="s">
        <v>206</v>
      </c>
      <c r="AQ127" s="849"/>
      <c r="AR127" s="849"/>
      <c r="AS127" s="849"/>
      <c r="AT127" s="850"/>
      <c r="AU127" s="60"/>
      <c r="AV127" s="60"/>
      <c r="AW127" s="60"/>
      <c r="AX127" s="858" t="s">
        <v>506</v>
      </c>
      <c r="AY127" s="859"/>
      <c r="AZ127" s="859"/>
      <c r="BA127" s="859"/>
      <c r="BB127" s="859"/>
      <c r="BC127" s="859"/>
      <c r="BD127" s="859"/>
      <c r="BE127" s="860"/>
      <c r="BF127" s="861" t="s">
        <v>507</v>
      </c>
      <c r="BG127" s="859"/>
      <c r="BH127" s="859"/>
      <c r="BI127" s="859"/>
      <c r="BJ127" s="859"/>
      <c r="BK127" s="859"/>
      <c r="BL127" s="860"/>
      <c r="BM127" s="861" t="s">
        <v>428</v>
      </c>
      <c r="BN127" s="859"/>
      <c r="BO127" s="859"/>
      <c r="BP127" s="859"/>
      <c r="BQ127" s="859"/>
      <c r="BR127" s="859"/>
      <c r="BS127" s="860"/>
      <c r="BT127" s="861" t="s">
        <v>418</v>
      </c>
      <c r="BU127" s="859"/>
      <c r="BV127" s="859"/>
      <c r="BW127" s="859"/>
      <c r="BX127" s="859"/>
      <c r="BY127" s="859"/>
      <c r="BZ127" s="862"/>
      <c r="CA127" s="60"/>
      <c r="CB127" s="60"/>
      <c r="CC127" s="60"/>
      <c r="CD127" s="78"/>
      <c r="CE127" s="78"/>
      <c r="CF127" s="78"/>
      <c r="CG127" s="60"/>
      <c r="CH127" s="60"/>
      <c r="CI127" s="60"/>
      <c r="CJ127" s="79"/>
      <c r="CK127" s="841"/>
      <c r="CL127" s="842"/>
      <c r="CM127" s="842"/>
      <c r="CN127" s="842"/>
      <c r="CO127" s="843"/>
      <c r="CP127" s="847" t="s">
        <v>416</v>
      </c>
      <c r="CQ127" s="783"/>
      <c r="CR127" s="783"/>
      <c r="CS127" s="783"/>
      <c r="CT127" s="783"/>
      <c r="CU127" s="783"/>
      <c r="CV127" s="783"/>
      <c r="CW127" s="783"/>
      <c r="CX127" s="783"/>
      <c r="CY127" s="783"/>
      <c r="CZ127" s="783"/>
      <c r="DA127" s="783"/>
      <c r="DB127" s="783"/>
      <c r="DC127" s="783"/>
      <c r="DD127" s="783"/>
      <c r="DE127" s="783"/>
      <c r="DF127" s="784"/>
      <c r="DG127" s="851" t="s">
        <v>206</v>
      </c>
      <c r="DH127" s="852"/>
      <c r="DI127" s="852"/>
      <c r="DJ127" s="852"/>
      <c r="DK127" s="852"/>
      <c r="DL127" s="852" t="s">
        <v>206</v>
      </c>
      <c r="DM127" s="852"/>
      <c r="DN127" s="852"/>
      <c r="DO127" s="852"/>
      <c r="DP127" s="852"/>
      <c r="DQ127" s="852" t="s">
        <v>206</v>
      </c>
      <c r="DR127" s="852"/>
      <c r="DS127" s="852"/>
      <c r="DT127" s="852"/>
      <c r="DU127" s="852"/>
      <c r="DV127" s="853" t="s">
        <v>206</v>
      </c>
      <c r="DW127" s="853"/>
      <c r="DX127" s="853"/>
      <c r="DY127" s="853"/>
      <c r="DZ127" s="854"/>
    </row>
    <row r="128" spans="1:130" s="52" customFormat="1" ht="26.25" customHeight="1" x14ac:dyDescent="0.15">
      <c r="A128" s="811" t="s">
        <v>508</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7</v>
      </c>
      <c r="X128" s="813"/>
      <c r="Y128" s="813"/>
      <c r="Z128" s="814"/>
      <c r="AA128" s="815" t="s">
        <v>206</v>
      </c>
      <c r="AB128" s="816"/>
      <c r="AC128" s="816"/>
      <c r="AD128" s="816"/>
      <c r="AE128" s="817"/>
      <c r="AF128" s="818" t="s">
        <v>206</v>
      </c>
      <c r="AG128" s="816"/>
      <c r="AH128" s="816"/>
      <c r="AI128" s="816"/>
      <c r="AJ128" s="817"/>
      <c r="AK128" s="818" t="s">
        <v>206</v>
      </c>
      <c r="AL128" s="816"/>
      <c r="AM128" s="816"/>
      <c r="AN128" s="816"/>
      <c r="AO128" s="817"/>
      <c r="AP128" s="819"/>
      <c r="AQ128" s="820"/>
      <c r="AR128" s="820"/>
      <c r="AS128" s="820"/>
      <c r="AT128" s="821"/>
      <c r="AU128" s="60"/>
      <c r="AV128" s="60"/>
      <c r="AW128" s="60"/>
      <c r="AX128" s="822" t="s">
        <v>311</v>
      </c>
      <c r="AY128" s="823"/>
      <c r="AZ128" s="823"/>
      <c r="BA128" s="823"/>
      <c r="BB128" s="823"/>
      <c r="BC128" s="823"/>
      <c r="BD128" s="823"/>
      <c r="BE128" s="824"/>
      <c r="BF128" s="825" t="s">
        <v>206</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78"/>
      <c r="CB128" s="78"/>
      <c r="CC128" s="78"/>
      <c r="CD128" s="78"/>
      <c r="CE128" s="78"/>
      <c r="CF128" s="78"/>
      <c r="CG128" s="60"/>
      <c r="CH128" s="60"/>
      <c r="CI128" s="60"/>
      <c r="CJ128" s="79"/>
      <c r="CK128" s="844"/>
      <c r="CL128" s="845"/>
      <c r="CM128" s="845"/>
      <c r="CN128" s="845"/>
      <c r="CO128" s="846"/>
      <c r="CP128" s="829" t="s">
        <v>405</v>
      </c>
      <c r="CQ128" s="803"/>
      <c r="CR128" s="803"/>
      <c r="CS128" s="803"/>
      <c r="CT128" s="803"/>
      <c r="CU128" s="803"/>
      <c r="CV128" s="803"/>
      <c r="CW128" s="803"/>
      <c r="CX128" s="803"/>
      <c r="CY128" s="803"/>
      <c r="CZ128" s="803"/>
      <c r="DA128" s="803"/>
      <c r="DB128" s="803"/>
      <c r="DC128" s="803"/>
      <c r="DD128" s="803"/>
      <c r="DE128" s="803"/>
      <c r="DF128" s="804"/>
      <c r="DG128" s="830" t="s">
        <v>206</v>
      </c>
      <c r="DH128" s="831"/>
      <c r="DI128" s="831"/>
      <c r="DJ128" s="831"/>
      <c r="DK128" s="831"/>
      <c r="DL128" s="831" t="s">
        <v>206</v>
      </c>
      <c r="DM128" s="831"/>
      <c r="DN128" s="831"/>
      <c r="DO128" s="831"/>
      <c r="DP128" s="831"/>
      <c r="DQ128" s="831" t="s">
        <v>206</v>
      </c>
      <c r="DR128" s="831"/>
      <c r="DS128" s="831"/>
      <c r="DT128" s="831"/>
      <c r="DU128" s="831"/>
      <c r="DV128" s="832" t="s">
        <v>206</v>
      </c>
      <c r="DW128" s="832"/>
      <c r="DX128" s="832"/>
      <c r="DY128" s="832"/>
      <c r="DZ128" s="833"/>
    </row>
    <row r="129" spans="1:131" s="52" customFormat="1" ht="26.25" customHeight="1" x14ac:dyDescent="0.15">
      <c r="A129" s="766" t="s">
        <v>178</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240</v>
      </c>
      <c r="X129" s="769"/>
      <c r="Y129" s="769"/>
      <c r="Z129" s="770"/>
      <c r="AA129" s="771">
        <v>2816101</v>
      </c>
      <c r="AB129" s="772"/>
      <c r="AC129" s="772"/>
      <c r="AD129" s="772"/>
      <c r="AE129" s="773"/>
      <c r="AF129" s="774">
        <v>2928700</v>
      </c>
      <c r="AG129" s="772"/>
      <c r="AH129" s="772"/>
      <c r="AI129" s="772"/>
      <c r="AJ129" s="773"/>
      <c r="AK129" s="774">
        <v>3204324</v>
      </c>
      <c r="AL129" s="772"/>
      <c r="AM129" s="772"/>
      <c r="AN129" s="772"/>
      <c r="AO129" s="773"/>
      <c r="AP129" s="775"/>
      <c r="AQ129" s="776"/>
      <c r="AR129" s="776"/>
      <c r="AS129" s="776"/>
      <c r="AT129" s="777"/>
      <c r="AU129" s="71"/>
      <c r="AV129" s="71"/>
      <c r="AW129" s="71"/>
      <c r="AX129" s="785" t="s">
        <v>130</v>
      </c>
      <c r="AY129" s="783"/>
      <c r="AZ129" s="783"/>
      <c r="BA129" s="783"/>
      <c r="BB129" s="783"/>
      <c r="BC129" s="783"/>
      <c r="BD129" s="783"/>
      <c r="BE129" s="784"/>
      <c r="BF129" s="834" t="s">
        <v>206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66" t="s">
        <v>509</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510</v>
      </c>
      <c r="X130" s="769"/>
      <c r="Y130" s="769"/>
      <c r="Z130" s="770"/>
      <c r="AA130" s="771">
        <v>669424</v>
      </c>
      <c r="AB130" s="772"/>
      <c r="AC130" s="772"/>
      <c r="AD130" s="772"/>
      <c r="AE130" s="773"/>
      <c r="AF130" s="774">
        <v>659337</v>
      </c>
      <c r="AG130" s="772"/>
      <c r="AH130" s="772"/>
      <c r="AI130" s="772"/>
      <c r="AJ130" s="773"/>
      <c r="AK130" s="774">
        <v>752388</v>
      </c>
      <c r="AL130" s="772"/>
      <c r="AM130" s="772"/>
      <c r="AN130" s="772"/>
      <c r="AO130" s="773"/>
      <c r="AP130" s="775"/>
      <c r="AQ130" s="776"/>
      <c r="AR130" s="776"/>
      <c r="AS130" s="776"/>
      <c r="AT130" s="777"/>
      <c r="AU130" s="71"/>
      <c r="AV130" s="71"/>
      <c r="AW130" s="71"/>
      <c r="AX130" s="785" t="s">
        <v>444</v>
      </c>
      <c r="AY130" s="783"/>
      <c r="AZ130" s="783"/>
      <c r="BA130" s="783"/>
      <c r="BB130" s="783"/>
      <c r="BC130" s="783"/>
      <c r="BD130" s="783"/>
      <c r="BE130" s="784"/>
      <c r="BF130" s="786">
        <v>3.9</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181</v>
      </c>
      <c r="X131" s="793"/>
      <c r="Y131" s="793"/>
      <c r="Z131" s="794"/>
      <c r="AA131" s="795">
        <v>2146677</v>
      </c>
      <c r="AB131" s="796"/>
      <c r="AC131" s="796"/>
      <c r="AD131" s="796"/>
      <c r="AE131" s="797"/>
      <c r="AF131" s="798">
        <v>2269363</v>
      </c>
      <c r="AG131" s="796"/>
      <c r="AH131" s="796"/>
      <c r="AI131" s="796"/>
      <c r="AJ131" s="797"/>
      <c r="AK131" s="798">
        <v>2451936</v>
      </c>
      <c r="AL131" s="796"/>
      <c r="AM131" s="796"/>
      <c r="AN131" s="796"/>
      <c r="AO131" s="797"/>
      <c r="AP131" s="799"/>
      <c r="AQ131" s="800"/>
      <c r="AR131" s="800"/>
      <c r="AS131" s="800"/>
      <c r="AT131" s="801"/>
      <c r="AU131" s="71"/>
      <c r="AV131" s="71"/>
      <c r="AW131" s="71"/>
      <c r="AX131" s="802" t="s">
        <v>483</v>
      </c>
      <c r="AY131" s="803"/>
      <c r="AZ131" s="803"/>
      <c r="BA131" s="803"/>
      <c r="BB131" s="803"/>
      <c r="BC131" s="803"/>
      <c r="BD131" s="803"/>
      <c r="BE131" s="804"/>
      <c r="BF131" s="805" t="s">
        <v>206</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756" t="s">
        <v>30</v>
      </c>
      <c r="B132" s="757"/>
      <c r="C132" s="757"/>
      <c r="D132" s="757"/>
      <c r="E132" s="757"/>
      <c r="F132" s="757"/>
      <c r="G132" s="757"/>
      <c r="H132" s="757"/>
      <c r="I132" s="757"/>
      <c r="J132" s="757"/>
      <c r="K132" s="757"/>
      <c r="L132" s="757"/>
      <c r="M132" s="757"/>
      <c r="N132" s="757"/>
      <c r="O132" s="757"/>
      <c r="P132" s="757"/>
      <c r="Q132" s="757"/>
      <c r="R132" s="757"/>
      <c r="S132" s="757"/>
      <c r="T132" s="757"/>
      <c r="U132" s="757"/>
      <c r="V132" s="731" t="s">
        <v>511</v>
      </c>
      <c r="W132" s="731"/>
      <c r="X132" s="731"/>
      <c r="Y132" s="731"/>
      <c r="Z132" s="732"/>
      <c r="AA132" s="733">
        <v>4.1927593209999996</v>
      </c>
      <c r="AB132" s="734"/>
      <c r="AC132" s="734"/>
      <c r="AD132" s="734"/>
      <c r="AE132" s="735"/>
      <c r="AF132" s="736">
        <v>3.5056533490000001</v>
      </c>
      <c r="AG132" s="734"/>
      <c r="AH132" s="734"/>
      <c r="AI132" s="734"/>
      <c r="AJ132" s="735"/>
      <c r="AK132" s="736">
        <v>4.1670745079999998</v>
      </c>
      <c r="AL132" s="734"/>
      <c r="AM132" s="734"/>
      <c r="AN132" s="734"/>
      <c r="AO132" s="735"/>
      <c r="AP132" s="737"/>
      <c r="AQ132" s="738"/>
      <c r="AR132" s="738"/>
      <c r="AS132" s="738"/>
      <c r="AT132" s="739"/>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40" t="s">
        <v>94</v>
      </c>
      <c r="W133" s="740"/>
      <c r="X133" s="740"/>
      <c r="Y133" s="740"/>
      <c r="Z133" s="741"/>
      <c r="AA133" s="742">
        <v>4.2</v>
      </c>
      <c r="AB133" s="743"/>
      <c r="AC133" s="743"/>
      <c r="AD133" s="743"/>
      <c r="AE133" s="744"/>
      <c r="AF133" s="742">
        <v>4</v>
      </c>
      <c r="AG133" s="743"/>
      <c r="AH133" s="743"/>
      <c r="AI133" s="743"/>
      <c r="AJ133" s="744"/>
      <c r="AK133" s="742">
        <v>3.9</v>
      </c>
      <c r="AL133" s="743"/>
      <c r="AM133" s="743"/>
      <c r="AN133" s="743"/>
      <c r="AO133" s="744"/>
      <c r="AP133" s="745"/>
      <c r="AQ133" s="746"/>
      <c r="AR133" s="746"/>
      <c r="AS133" s="746"/>
      <c r="AT133" s="74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3Ft9wfcocT6TxRmzCnYeiq3Vm6kPRcfbQrTH1UjU7tuOC8nHxN65eq2YQvAqi9tNcRKwnNjlRBnKTFYJmkcDw==" saltValue="i+c4o4iRUFZvN0u6w8mFY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E53" sqref="E53"/>
    </sheetView>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111</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algorithmName="SHA-512" hashValue="oszglublonoTKFuIvkrrk928MBWB2k17S4WOZjBuSCYRJQjOLXZc/z3uoLrQX7Rw7Y40vR/zWlvnxN+L32aEoA==" saltValue="7YWkZi7/fxHAoKZA8YXjO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SheetLayoutView="55" workbookViewId="0">
      <selection activeCell="E53" sqref="E53"/>
    </sheetView>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fgyk6vqCDX9yWSrXr2MqXXd5b/6DLDJruVdGSNpqcKwZdI6aX/Dn6FN+sno+7Crohg4pWkKgLeCYE+d+9rd6Qw==" saltValue="B/qtAHgYhUXDoTZXKhtzm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E53" sqref="E53"/>
    </sheetView>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512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335</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3" t="s">
        <v>98</v>
      </c>
      <c r="AP7" s="131"/>
      <c r="AQ7" s="142" t="s">
        <v>513</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4"/>
      <c r="AP8" s="132" t="s">
        <v>514</v>
      </c>
      <c r="AQ8" s="143" t="s">
        <v>515</v>
      </c>
      <c r="AR8" s="157" t="s">
        <v>18</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54" t="s">
        <v>473</v>
      </c>
      <c r="AL9" s="1055"/>
      <c r="AM9" s="1055"/>
      <c r="AN9" s="1056"/>
      <c r="AO9" s="121">
        <v>696360</v>
      </c>
      <c r="AP9" s="121">
        <v>208304</v>
      </c>
      <c r="AQ9" s="144">
        <v>194778</v>
      </c>
      <c r="AR9" s="158">
        <v>6.9</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54" t="s">
        <v>212</v>
      </c>
      <c r="AL10" s="1055"/>
      <c r="AM10" s="1055"/>
      <c r="AN10" s="1056"/>
      <c r="AO10" s="122">
        <v>81137</v>
      </c>
      <c r="AP10" s="122">
        <v>24271</v>
      </c>
      <c r="AQ10" s="145">
        <v>26112</v>
      </c>
      <c r="AR10" s="159">
        <v>-7.1</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54" t="s">
        <v>401</v>
      </c>
      <c r="AL11" s="1055"/>
      <c r="AM11" s="1055"/>
      <c r="AN11" s="1056"/>
      <c r="AO11" s="122" t="s">
        <v>206</v>
      </c>
      <c r="AP11" s="122" t="s">
        <v>206</v>
      </c>
      <c r="AQ11" s="145">
        <v>390</v>
      </c>
      <c r="AR11" s="159" t="s">
        <v>206</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54" t="s">
        <v>227</v>
      </c>
      <c r="AL12" s="1055"/>
      <c r="AM12" s="1055"/>
      <c r="AN12" s="1056"/>
      <c r="AO12" s="122" t="s">
        <v>206</v>
      </c>
      <c r="AP12" s="122" t="s">
        <v>206</v>
      </c>
      <c r="AQ12" s="145" t="s">
        <v>206</v>
      </c>
      <c r="AR12" s="159" t="s">
        <v>206</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54" t="s">
        <v>516</v>
      </c>
      <c r="AL13" s="1055"/>
      <c r="AM13" s="1055"/>
      <c r="AN13" s="1056"/>
      <c r="AO13" s="122">
        <v>30516</v>
      </c>
      <c r="AP13" s="122">
        <v>9128</v>
      </c>
      <c r="AQ13" s="145">
        <v>7005</v>
      </c>
      <c r="AR13" s="159">
        <v>30.3</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54" t="s">
        <v>517</v>
      </c>
      <c r="AL14" s="1055"/>
      <c r="AM14" s="1055"/>
      <c r="AN14" s="1056"/>
      <c r="AO14" s="122">
        <v>9106</v>
      </c>
      <c r="AP14" s="122">
        <v>2724</v>
      </c>
      <c r="AQ14" s="145">
        <v>3736</v>
      </c>
      <c r="AR14" s="159">
        <v>-27.1</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57" t="s">
        <v>314</v>
      </c>
      <c r="AL15" s="1058"/>
      <c r="AM15" s="1058"/>
      <c r="AN15" s="1059"/>
      <c r="AO15" s="122">
        <v>-68082</v>
      </c>
      <c r="AP15" s="122">
        <v>-20366</v>
      </c>
      <c r="AQ15" s="145">
        <v>-14789</v>
      </c>
      <c r="AR15" s="159">
        <v>37.700000000000003</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57" t="s">
        <v>278</v>
      </c>
      <c r="AL16" s="1058"/>
      <c r="AM16" s="1058"/>
      <c r="AN16" s="1059"/>
      <c r="AO16" s="122">
        <v>749037</v>
      </c>
      <c r="AP16" s="122">
        <v>224061</v>
      </c>
      <c r="AQ16" s="145">
        <v>217232</v>
      </c>
      <c r="AR16" s="159">
        <v>3.1</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193</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518</v>
      </c>
      <c r="AP20" s="133" t="s">
        <v>340</v>
      </c>
      <c r="AQ20" s="146" t="s">
        <v>40</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60" t="s">
        <v>519</v>
      </c>
      <c r="AL21" s="1061"/>
      <c r="AM21" s="1061"/>
      <c r="AN21" s="1062"/>
      <c r="AO21" s="124">
        <v>24.83</v>
      </c>
      <c r="AP21" s="134">
        <v>19.260000000000002</v>
      </c>
      <c r="AQ21" s="147">
        <v>5.57</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60" t="s">
        <v>463</v>
      </c>
      <c r="AL22" s="1061"/>
      <c r="AM22" s="1061"/>
      <c r="AN22" s="1062"/>
      <c r="AO22" s="125">
        <v>90.2</v>
      </c>
      <c r="AP22" s="135">
        <v>95.2</v>
      </c>
      <c r="AQ22" s="148">
        <v>-5</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53" t="s">
        <v>520</v>
      </c>
      <c r="B26" s="1053"/>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3"/>
      <c r="AM26" s="1053"/>
      <c r="AN26" s="1053"/>
      <c r="AO26" s="1053"/>
      <c r="AP26" s="1053"/>
      <c r="AQ26" s="1053"/>
      <c r="AR26" s="1053"/>
      <c r="AS26" s="1053"/>
      <c r="AT26" s="95"/>
    </row>
    <row r="27" spans="1:46" x14ac:dyDescent="0.15">
      <c r="A27" s="89"/>
      <c r="AO27" s="94"/>
      <c r="AP27" s="94"/>
      <c r="AQ27" s="94"/>
      <c r="AR27" s="94"/>
      <c r="AS27" s="94"/>
      <c r="AT27" s="94"/>
    </row>
    <row r="28" spans="1:46" ht="17.25" x14ac:dyDescent="0.15">
      <c r="A28" s="86" t="s">
        <v>270</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61</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3" t="s">
        <v>98</v>
      </c>
      <c r="AP30" s="131"/>
      <c r="AQ30" s="142" t="s">
        <v>513</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4"/>
      <c r="AP31" s="132" t="s">
        <v>514</v>
      </c>
      <c r="AQ31" s="143" t="s">
        <v>515</v>
      </c>
      <c r="AR31" s="157" t="s">
        <v>18</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47" t="s">
        <v>521</v>
      </c>
      <c r="AL32" s="1048"/>
      <c r="AM32" s="1048"/>
      <c r="AN32" s="1049"/>
      <c r="AO32" s="122">
        <v>661223</v>
      </c>
      <c r="AP32" s="122">
        <v>197793</v>
      </c>
      <c r="AQ32" s="149">
        <v>113550</v>
      </c>
      <c r="AR32" s="159">
        <v>74.2</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47" t="s">
        <v>522</v>
      </c>
      <c r="AL33" s="1048"/>
      <c r="AM33" s="1048"/>
      <c r="AN33" s="1049"/>
      <c r="AO33" s="122" t="s">
        <v>206</v>
      </c>
      <c r="AP33" s="122" t="s">
        <v>206</v>
      </c>
      <c r="AQ33" s="149" t="s">
        <v>206</v>
      </c>
      <c r="AR33" s="159" t="s">
        <v>206</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47" t="s">
        <v>71</v>
      </c>
      <c r="AL34" s="1048"/>
      <c r="AM34" s="1048"/>
      <c r="AN34" s="1049"/>
      <c r="AO34" s="122" t="s">
        <v>206</v>
      </c>
      <c r="AP34" s="122" t="s">
        <v>206</v>
      </c>
      <c r="AQ34" s="149" t="s">
        <v>206</v>
      </c>
      <c r="AR34" s="159" t="s">
        <v>206</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47" t="s">
        <v>523</v>
      </c>
      <c r="AL35" s="1048"/>
      <c r="AM35" s="1048"/>
      <c r="AN35" s="1049"/>
      <c r="AO35" s="122">
        <v>163203</v>
      </c>
      <c r="AP35" s="122">
        <v>48819</v>
      </c>
      <c r="AQ35" s="149">
        <v>31148</v>
      </c>
      <c r="AR35" s="159">
        <v>56.7</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47" t="s">
        <v>34</v>
      </c>
      <c r="AL36" s="1048"/>
      <c r="AM36" s="1048"/>
      <c r="AN36" s="1049"/>
      <c r="AO36" s="122">
        <v>24380</v>
      </c>
      <c r="AP36" s="122">
        <v>7293</v>
      </c>
      <c r="AQ36" s="149">
        <v>2793</v>
      </c>
      <c r="AR36" s="159">
        <v>161.1</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47" t="s">
        <v>353</v>
      </c>
      <c r="AL37" s="1048"/>
      <c r="AM37" s="1048"/>
      <c r="AN37" s="1049"/>
      <c r="AO37" s="122">
        <v>5479</v>
      </c>
      <c r="AP37" s="122">
        <v>1639</v>
      </c>
      <c r="AQ37" s="149">
        <v>608</v>
      </c>
      <c r="AR37" s="159">
        <v>169.6</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50" t="s">
        <v>524</v>
      </c>
      <c r="AL38" s="1051"/>
      <c r="AM38" s="1051"/>
      <c r="AN38" s="1052"/>
      <c r="AO38" s="126">
        <v>277</v>
      </c>
      <c r="AP38" s="126">
        <v>83</v>
      </c>
      <c r="AQ38" s="150">
        <v>12</v>
      </c>
      <c r="AR38" s="148">
        <v>591.70000000000005</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50" t="s">
        <v>96</v>
      </c>
      <c r="AL39" s="1051"/>
      <c r="AM39" s="1051"/>
      <c r="AN39" s="1052"/>
      <c r="AO39" s="122" t="s">
        <v>206</v>
      </c>
      <c r="AP39" s="122" t="s">
        <v>206</v>
      </c>
      <c r="AQ39" s="149">
        <v>-2283</v>
      </c>
      <c r="AR39" s="159" t="s">
        <v>206</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47" t="s">
        <v>525</v>
      </c>
      <c r="AL40" s="1048"/>
      <c r="AM40" s="1048"/>
      <c r="AN40" s="1049"/>
      <c r="AO40" s="122">
        <v>-752388</v>
      </c>
      <c r="AP40" s="122">
        <v>-225064</v>
      </c>
      <c r="AQ40" s="149">
        <v>-109335</v>
      </c>
      <c r="AR40" s="159">
        <v>105.8</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37" t="s">
        <v>388</v>
      </c>
      <c r="AL41" s="1038"/>
      <c r="AM41" s="1038"/>
      <c r="AN41" s="1039"/>
      <c r="AO41" s="122">
        <v>102174</v>
      </c>
      <c r="AP41" s="122">
        <v>30564</v>
      </c>
      <c r="AQ41" s="149">
        <v>36494</v>
      </c>
      <c r="AR41" s="159">
        <v>-16.2</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403</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526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527</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5" t="s">
        <v>98</v>
      </c>
      <c r="AN49" s="1040" t="s">
        <v>452</v>
      </c>
      <c r="AO49" s="1041"/>
      <c r="AP49" s="1041"/>
      <c r="AQ49" s="1041"/>
      <c r="AR49" s="1042"/>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6"/>
      <c r="AN50" s="118" t="s">
        <v>504</v>
      </c>
      <c r="AO50" s="128" t="s">
        <v>505</v>
      </c>
      <c r="AP50" s="139" t="s">
        <v>528</v>
      </c>
      <c r="AQ50" s="152" t="s">
        <v>384</v>
      </c>
      <c r="AR50" s="162" t="s">
        <v>529</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237</v>
      </c>
      <c r="AL51" s="107"/>
      <c r="AM51" s="112">
        <v>3464670</v>
      </c>
      <c r="AN51" s="119">
        <v>958945</v>
      </c>
      <c r="AO51" s="129">
        <v>43.2</v>
      </c>
      <c r="AP51" s="140">
        <v>291173</v>
      </c>
      <c r="AQ51" s="153">
        <v>-0.3</v>
      </c>
      <c r="AR51" s="163">
        <v>43.5</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280</v>
      </c>
      <c r="AM52" s="113">
        <v>2455666</v>
      </c>
      <c r="AN52" s="120">
        <v>679675</v>
      </c>
      <c r="AO52" s="130">
        <v>42</v>
      </c>
      <c r="AP52" s="141">
        <v>119071</v>
      </c>
      <c r="AQ52" s="154">
        <v>-6.7</v>
      </c>
      <c r="AR52" s="164">
        <v>48.7</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530</v>
      </c>
      <c r="AL53" s="107"/>
      <c r="AM53" s="112">
        <v>2059559</v>
      </c>
      <c r="AN53" s="119">
        <v>581468</v>
      </c>
      <c r="AO53" s="129">
        <v>-39.4</v>
      </c>
      <c r="AP53" s="140">
        <v>271581</v>
      </c>
      <c r="AQ53" s="153">
        <v>-6.7</v>
      </c>
      <c r="AR53" s="163">
        <v>-32.700000000000003</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280</v>
      </c>
      <c r="AM54" s="113">
        <v>850156</v>
      </c>
      <c r="AN54" s="120">
        <v>240021</v>
      </c>
      <c r="AO54" s="130">
        <v>-64.7</v>
      </c>
      <c r="AP54" s="141">
        <v>117844</v>
      </c>
      <c r="AQ54" s="154">
        <v>-1</v>
      </c>
      <c r="AR54" s="164">
        <v>-63.7</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531</v>
      </c>
      <c r="AL55" s="107"/>
      <c r="AM55" s="112">
        <v>2057488</v>
      </c>
      <c r="AN55" s="119">
        <v>592936</v>
      </c>
      <c r="AO55" s="129">
        <v>2</v>
      </c>
      <c r="AP55" s="140">
        <v>268375</v>
      </c>
      <c r="AQ55" s="153">
        <v>-1.2</v>
      </c>
      <c r="AR55" s="163">
        <v>3.2</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280</v>
      </c>
      <c r="AM56" s="113">
        <v>758581</v>
      </c>
      <c r="AN56" s="120">
        <v>218611</v>
      </c>
      <c r="AO56" s="130">
        <v>-8.9</v>
      </c>
      <c r="AP56" s="141">
        <v>119602</v>
      </c>
      <c r="AQ56" s="154">
        <v>1.5</v>
      </c>
      <c r="AR56" s="164">
        <v>-10.4</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487</v>
      </c>
      <c r="AL57" s="107"/>
      <c r="AM57" s="112">
        <v>3151851</v>
      </c>
      <c r="AN57" s="119">
        <v>925926</v>
      </c>
      <c r="AO57" s="129">
        <v>56.2</v>
      </c>
      <c r="AP57" s="140">
        <v>301035</v>
      </c>
      <c r="AQ57" s="153">
        <v>12.2</v>
      </c>
      <c r="AR57" s="163">
        <v>44</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280</v>
      </c>
      <c r="AM58" s="113">
        <v>1722633</v>
      </c>
      <c r="AN58" s="120">
        <v>506061</v>
      </c>
      <c r="AO58" s="130">
        <v>131.5</v>
      </c>
      <c r="AP58" s="141">
        <v>154376</v>
      </c>
      <c r="AQ58" s="154">
        <v>29.1</v>
      </c>
      <c r="AR58" s="164">
        <v>102.4</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532</v>
      </c>
      <c r="AL59" s="107"/>
      <c r="AM59" s="112">
        <v>1999365</v>
      </c>
      <c r="AN59" s="119">
        <v>598075</v>
      </c>
      <c r="AO59" s="129">
        <v>-35.4</v>
      </c>
      <c r="AP59" s="140">
        <v>330026</v>
      </c>
      <c r="AQ59" s="153">
        <v>9.6</v>
      </c>
      <c r="AR59" s="163">
        <v>-45</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280</v>
      </c>
      <c r="AM60" s="113">
        <v>1217655</v>
      </c>
      <c r="AN60" s="120">
        <v>364240</v>
      </c>
      <c r="AO60" s="130">
        <v>-28</v>
      </c>
      <c r="AP60" s="141">
        <v>141075</v>
      </c>
      <c r="AQ60" s="154">
        <v>-8.6</v>
      </c>
      <c r="AR60" s="164">
        <v>-19.399999999999999</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419</v>
      </c>
      <c r="AL61" s="110"/>
      <c r="AM61" s="112">
        <v>2546587</v>
      </c>
      <c r="AN61" s="119">
        <v>731470</v>
      </c>
      <c r="AO61" s="129">
        <v>5.3</v>
      </c>
      <c r="AP61" s="140">
        <v>292438</v>
      </c>
      <c r="AQ61" s="155">
        <v>2.7</v>
      </c>
      <c r="AR61" s="163">
        <v>2.6</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280</v>
      </c>
      <c r="AM62" s="113">
        <v>1400938</v>
      </c>
      <c r="AN62" s="120">
        <v>401722</v>
      </c>
      <c r="AO62" s="130">
        <v>14.4</v>
      </c>
      <c r="AP62" s="141">
        <v>130394</v>
      </c>
      <c r="AQ62" s="154">
        <v>2.9</v>
      </c>
      <c r="AR62" s="164">
        <v>11.5</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aIUZzRVp43ytZBz8etvIkVx3lzroRc3ZmVKeLOx61iPGkbfsnn0/Cdg7/j/pwt7Ac0Vtn7LCAT/SDb6lrpplsw==" saltValue="zJEjXnKwlWERJsawhO5G/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88" zoomScaleSheetLayoutView="55" workbookViewId="0">
      <selection activeCell="E53" sqref="E53"/>
    </sheetView>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111</v>
      </c>
    </row>
    <row r="120" spans="125:125" ht="13.5" hidden="1" customHeight="1" x14ac:dyDescent="0.15"/>
    <row r="121" spans="125:125" ht="13.5" hidden="1" customHeight="1" x14ac:dyDescent="0.15">
      <c r="DU121" s="82"/>
    </row>
  </sheetData>
  <sheetProtection algorithmName="SHA-512" hashValue="IaedzwyTryVPvCpYNz6ZHRn8x2EntIOkmob0sfLBQAUW99znpKrVBnyYaLA79pRS0q99UQ3oXYY8fzoNR8lk9w==" saltValue="ksXYExoPgmYkhbjPQoVOE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6" zoomScale="85" zoomScaleNormal="85" zoomScaleSheetLayoutView="55" workbookViewId="0">
      <selection activeCell="E53" sqref="E53"/>
    </sheetView>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111</v>
      </c>
    </row>
  </sheetData>
  <sheetProtection algorithmName="SHA-512" hashValue="vZRIkymnIqnW0jgcX/Q1cukXrRf71Lqnbfc9CRZxz39Pax9zjIeNu5KLiFg/oBWHPp6r3C24Jw+W1HICFOdXdg==" saltValue="DUg5rFz71UkP5nH2Y7zLq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3" zoomScale="70" zoomScaleNormal="70" zoomScaleSheetLayoutView="100" workbookViewId="0">
      <selection activeCell="E53" sqref="E53"/>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6</v>
      </c>
      <c r="C46" s="175"/>
      <c r="D46" s="175"/>
      <c r="E46" s="176" t="s">
        <v>17</v>
      </c>
      <c r="F46" s="177" t="s">
        <v>414</v>
      </c>
      <c r="G46" s="181" t="s">
        <v>535</v>
      </c>
      <c r="H46" s="181" t="s">
        <v>536</v>
      </c>
      <c r="I46" s="181" t="s">
        <v>537</v>
      </c>
      <c r="J46" s="186" t="s">
        <v>538</v>
      </c>
    </row>
    <row r="47" spans="2:10" ht="57.75" customHeight="1" x14ac:dyDescent="0.15">
      <c r="B47" s="172"/>
      <c r="C47" s="1063" t="s">
        <v>1</v>
      </c>
      <c r="D47" s="1063"/>
      <c r="E47" s="1064"/>
      <c r="F47" s="178">
        <v>30.51</v>
      </c>
      <c r="G47" s="182">
        <v>25.03</v>
      </c>
      <c r="H47" s="182">
        <v>22.63</v>
      </c>
      <c r="I47" s="182">
        <v>29.53</v>
      </c>
      <c r="J47" s="187">
        <v>34.61</v>
      </c>
    </row>
    <row r="48" spans="2:10" ht="57.75" customHeight="1" x14ac:dyDescent="0.15">
      <c r="B48" s="173"/>
      <c r="C48" s="1065" t="s">
        <v>10</v>
      </c>
      <c r="D48" s="1065"/>
      <c r="E48" s="1066"/>
      <c r="F48" s="179">
        <v>1.97</v>
      </c>
      <c r="G48" s="183">
        <v>1.86</v>
      </c>
      <c r="H48" s="183">
        <v>1.46</v>
      </c>
      <c r="I48" s="183">
        <v>1.05</v>
      </c>
      <c r="J48" s="188">
        <v>1.35</v>
      </c>
    </row>
    <row r="49" spans="2:10" ht="57.75" customHeight="1" x14ac:dyDescent="0.15">
      <c r="B49" s="174"/>
      <c r="C49" s="1067" t="s">
        <v>16</v>
      </c>
      <c r="D49" s="1067"/>
      <c r="E49" s="1068"/>
      <c r="F49" s="180">
        <v>3.15</v>
      </c>
      <c r="G49" s="184" t="s">
        <v>65</v>
      </c>
      <c r="H49" s="184">
        <v>4.72</v>
      </c>
      <c r="I49" s="184">
        <v>18.37</v>
      </c>
      <c r="J49" s="189">
        <v>10.35</v>
      </c>
    </row>
    <row r="50" spans="2:10" x14ac:dyDescent="0.15"/>
  </sheetData>
  <sheetProtection algorithmName="SHA-512" hashValue="wYrZEHC4bKMxcBJm1pHwaALQ5hsPiPMXlS4+oC/+CqMeichpjZf+CxSqzfhvbeUerzoz8ceieJWouDpdMyUFMQ==" saltValue="zNOyRPxYEWUokmtC7zBlG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2023-03-27T02:19:38Z</vt:filetime>
  </property>
</Properties>
</file>